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2180" windowHeight="9960" tabRatio="700" activeTab="0"/>
  </bookViews>
  <sheets>
    <sheet name="budynki" sheetId="1" r:id="rId1"/>
    <sheet name="elektronika" sheetId="2" r:id="rId2"/>
    <sheet name="auta" sheetId="3" r:id="rId3"/>
    <sheet name="szkody" sheetId="4" r:id="rId4"/>
    <sheet name="środki trwałe" sheetId="5" r:id="rId5"/>
  </sheets>
  <definedNames>
    <definedName name="_xlnm.Print_Area" localSheetId="2">'auta'!$A$1:$Q$49</definedName>
    <definedName name="_xlnm.Print_Area" localSheetId="0">'budynki'!$A$1:$L$37</definedName>
    <definedName name="_xlnm.Print_Area" localSheetId="1">'elektronika'!$A$1:$D$86</definedName>
    <definedName name="_xlnm.Print_Area" localSheetId="3">'szkody'!$A$1:$E$50</definedName>
    <definedName name="_xlnm.Print_Area" localSheetId="4">'środki trwałe'!$A$1:$E$33</definedName>
  </definedNames>
  <calcPr fullCalcOnLoad="1"/>
</workbook>
</file>

<file path=xl/sharedStrings.xml><?xml version="1.0" encoding="utf-8"?>
<sst xmlns="http://schemas.openxmlformats.org/spreadsheetml/2006/main" count="318" uniqueCount="216">
  <si>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</si>
  <si>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</si>
  <si>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</si>
  <si>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</si>
  <si>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</si>
  <si>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</si>
  <si>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</si>
  <si>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</si>
  <si>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</si>
  <si>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</si>
  <si>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</si>
  <si>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</si>
  <si>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</si>
  <si>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</si>
  <si>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</si>
  <si>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</si>
  <si>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Suma wypłaconych odszkodowań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</si>
  <si>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</si>
  <si>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</si>
  <si>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</si>
  <si>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</si>
  <si>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</si>
  <si>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</si>
  <si>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</si>
  <si>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</si>
  <si>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Jednostka / opis szkód</t>
  </si>
  <si>
    <t>Załącznik nr 4</t>
  </si>
  <si>
    <t>Załącznik nr 2</t>
  </si>
  <si>
    <t>Wykaz sprzętu elektronicznego stacjonarnego</t>
  </si>
  <si>
    <t>nazwa budynku / budowli</t>
  </si>
  <si>
    <t>Informacje o szkodach w ostatnich latach</t>
  </si>
  <si>
    <t xml:space="preserve">Okres ubezpieczenia OC i NW </t>
  </si>
  <si>
    <t xml:space="preserve">Okres ubezpieczenia AC i KR </t>
  </si>
  <si>
    <t>Wykaz sprzętu elektronicznego przenośnego</t>
  </si>
  <si>
    <t>DATA I REJESTRACJI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</si>
  <si>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</si>
  <si>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</si>
  <si>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</si>
  <si>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</si>
  <si>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</si>
  <si>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</si>
  <si>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</si>
  <si>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</si>
  <si>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</si>
  <si>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Załącznik nr 5</t>
  </si>
  <si>
    <t>Aktualny przegląd</t>
  </si>
  <si>
    <t>2.</t>
  </si>
  <si>
    <t>3.</t>
  </si>
  <si>
    <t>4.</t>
  </si>
  <si>
    <t>Wykaz pojazdów</t>
  </si>
  <si>
    <t>Wykaz szkód</t>
  </si>
  <si>
    <t>Wykaz wartości środków trwałych, maszyn, urządzeń i wyposażenia</t>
  </si>
  <si>
    <t>Wartość 
z aktualnych polis</t>
  </si>
  <si>
    <t>Urząd Gminy</t>
  </si>
  <si>
    <t>1. Urząd Gminy</t>
  </si>
  <si>
    <t>Budynek administracyjny UG</t>
  </si>
  <si>
    <t>Budynek Osrodka Zdrowia</t>
  </si>
  <si>
    <t>Budynek byłego posterunku Policji</t>
  </si>
  <si>
    <t>Budynek byłego posterunku Policji - Garaz</t>
  </si>
  <si>
    <t>Budynek byłego Liceum Ogólnokształcacego</t>
  </si>
  <si>
    <t>Budynek byłe szkoły ZSO - Pałac</t>
  </si>
  <si>
    <t>Budynek byłe szkoły ZSO - Podstawówka</t>
  </si>
  <si>
    <t>Budynek byłej szkoły w Izdebnie</t>
  </si>
  <si>
    <t>Budynek byłej szkoły w Pilaszkowicach</t>
  </si>
  <si>
    <t>Dom Nauczyciela</t>
  </si>
  <si>
    <t>Plac zabawa przy ZSO Rybczewice</t>
  </si>
  <si>
    <t>Remiza OSP Podizdebno</t>
  </si>
  <si>
    <t>Remiza OSP Bazar</t>
  </si>
  <si>
    <t>Remiza OSP Częstoborowice</t>
  </si>
  <si>
    <t>Remiza OSP Izdebno</t>
  </si>
  <si>
    <t>Remiza OSO Stryjno</t>
  </si>
  <si>
    <t>Remiza OSP Wygnanowice</t>
  </si>
  <si>
    <t>Rybczewice Drugie 119</t>
  </si>
  <si>
    <t>Rybczewice Drugie 83</t>
  </si>
  <si>
    <t>Rybczewice Drugie 121</t>
  </si>
  <si>
    <t>Izdebno</t>
  </si>
  <si>
    <t>Pilaszkowice Drugie</t>
  </si>
  <si>
    <t>Stryjno-Kolonia</t>
  </si>
  <si>
    <t>Częstoborowice</t>
  </si>
  <si>
    <t>Bazar</t>
  </si>
  <si>
    <t>Wygnanowice</t>
  </si>
  <si>
    <t>murowana , dach - eternit</t>
  </si>
  <si>
    <t xml:space="preserve">murowana </t>
  </si>
  <si>
    <t>murowana</t>
  </si>
  <si>
    <t>murowana, dach - blacha</t>
  </si>
  <si>
    <t>Gminny Ośrodek Pomocy Społecznej w Rybczewicach</t>
  </si>
  <si>
    <t>Gminna Biblioteka Publiczna w Rybczewicach</t>
  </si>
  <si>
    <t>Zespół Szkół Ogólnokształcących w Rybczewiach</t>
  </si>
  <si>
    <t xml:space="preserve">Budynek Szkoły </t>
  </si>
  <si>
    <t xml:space="preserve">Orlik </t>
  </si>
  <si>
    <t>1995-2011</t>
  </si>
  <si>
    <t xml:space="preserve">hydranty i gaśnice </t>
  </si>
  <si>
    <t>TAK</t>
  </si>
  <si>
    <t>drewniana, płyty wartswowe, steropian, pianka, dach- blacha</t>
  </si>
  <si>
    <t xml:space="preserve">Rybczewice Drugie 119A </t>
  </si>
  <si>
    <t>Sposób obliczenia wartości odtworzeniowej = budynki administracyjne, budynki szkolne, hale sportowe - 3 252,00 zł/m2, budynki mieszkalne - 2 602,00 zł /m2, świetlice, remizy OSP - 1 951,00 zł/m2, 
budynki gospodarcze - 1 301,00 zł/m2</t>
  </si>
  <si>
    <t>Zestaw komputerowy Intel i 3-41502</t>
  </si>
  <si>
    <t>Drukarka HP LJ PRO 201N</t>
  </si>
  <si>
    <t>Drukarka EPSON L210</t>
  </si>
  <si>
    <t>Drukarka EPSON L211</t>
  </si>
  <si>
    <t>komputer</t>
  </si>
  <si>
    <t>drukarka</t>
  </si>
  <si>
    <t>dysk zewnętrzny</t>
  </si>
  <si>
    <t>UPS</t>
  </si>
  <si>
    <t xml:space="preserve">brak </t>
  </si>
  <si>
    <t xml:space="preserve">Bumbox z CD /USB Philips </t>
  </si>
  <si>
    <t>Mikser Cerwin CVM 1624</t>
  </si>
  <si>
    <t xml:space="preserve">USB zestaw estradowy </t>
  </si>
  <si>
    <t xml:space="preserve">WMS 40Mini 2 Dual Vocal Set Akg </t>
  </si>
  <si>
    <t>Inobox</t>
  </si>
  <si>
    <t>Serwer HP DL320e</t>
  </si>
  <si>
    <t>UPS CES GX 2000</t>
  </si>
  <si>
    <t>Drukarka RICOH Aficio MPC 2051 AD</t>
  </si>
  <si>
    <t>RENAULT</t>
  </si>
  <si>
    <t>TRAFIC T 1000 T55E</t>
  </si>
  <si>
    <t>VF1T7WE0512401583</t>
  </si>
  <si>
    <t>LSW 23CH</t>
  </si>
  <si>
    <t>specjalny</t>
  </si>
  <si>
    <t>2.165</t>
  </si>
  <si>
    <t>DAEWOO-FSO</t>
  </si>
  <si>
    <t>POLONEZ ATU</t>
  </si>
  <si>
    <t>SUPB30CEH1W181058</t>
  </si>
  <si>
    <t>LSW R358</t>
  </si>
  <si>
    <t>osobowy</t>
  </si>
  <si>
    <t>1.598</t>
  </si>
  <si>
    <t>FS LUBLIN</t>
  </si>
  <si>
    <t>ŻUK A07H BUS</t>
  </si>
  <si>
    <t>SUL00711CP0570442</t>
  </si>
  <si>
    <t>LSW R691</t>
  </si>
  <si>
    <t>2.120</t>
  </si>
  <si>
    <t>STAR</t>
  </si>
  <si>
    <t>LLZ6087</t>
  </si>
  <si>
    <t xml:space="preserve">specjalny </t>
  </si>
  <si>
    <t>LUBLIN II</t>
  </si>
  <si>
    <t>SUL330211V0019251</t>
  </si>
  <si>
    <t>LBW1866</t>
  </si>
  <si>
    <t>JELCZ</t>
  </si>
  <si>
    <t>LSW2K16</t>
  </si>
  <si>
    <t>OPEL</t>
  </si>
  <si>
    <t xml:space="preserve">VIVARO 2.5 CDTI </t>
  </si>
  <si>
    <t>W0LJ7BJB69V611111</t>
  </si>
  <si>
    <t>LSW08EJ</t>
  </si>
  <si>
    <t>ciężarowy</t>
  </si>
  <si>
    <t>LSW36EC</t>
  </si>
  <si>
    <t>FS  LUBLIN</t>
  </si>
  <si>
    <t>SUL358417X0011811</t>
  </si>
  <si>
    <t>LSW94EG</t>
  </si>
  <si>
    <t>FS LUBLIN 3524</t>
  </si>
  <si>
    <t>SUL35242420072778</t>
  </si>
  <si>
    <t>LSWR526</t>
  </si>
  <si>
    <t>POMOT T</t>
  </si>
  <si>
    <t>507-6</t>
  </si>
  <si>
    <t>SX9PC150760142133</t>
  </si>
  <si>
    <t>LSW78PR</t>
  </si>
  <si>
    <t>przyczepa rolnicza</t>
  </si>
  <si>
    <t>NEW HOLLAND</t>
  </si>
  <si>
    <t>T6.120</t>
  </si>
  <si>
    <t>ZEBD16886</t>
  </si>
  <si>
    <t>LSW78TM</t>
  </si>
  <si>
    <t>ciągnik rolniczy</t>
  </si>
  <si>
    <t>01-01-1994</t>
  </si>
  <si>
    <t>08-07-2002</t>
  </si>
  <si>
    <t>01-01-1993</t>
  </si>
  <si>
    <t>27-05-1995</t>
  </si>
  <si>
    <t>22-07-1997</t>
  </si>
  <si>
    <t>16-03-1998</t>
  </si>
  <si>
    <t>16-12-2008</t>
  </si>
  <si>
    <t>03-08-1994</t>
  </si>
  <si>
    <t>26-10-1999</t>
  </si>
  <si>
    <t>09-10-2002</t>
  </si>
  <si>
    <t>04-12-2014</t>
  </si>
  <si>
    <t>9/1200</t>
  </si>
  <si>
    <t>9/800</t>
  </si>
  <si>
    <t>6/6000</t>
  </si>
  <si>
    <t>6/2500</t>
  </si>
  <si>
    <t>2/9000</t>
  </si>
  <si>
    <t xml:space="preserve">Wartość pojazdu </t>
  </si>
  <si>
    <t>-</t>
  </si>
  <si>
    <t>13.09.2016 13.09.2017 13.09.2018</t>
  </si>
  <si>
    <t>12.09.2017 12.09.2018 12.09.2019</t>
  </si>
  <si>
    <t>19.08.2016 19.08.2017 19.08.2018</t>
  </si>
  <si>
    <t>18.08.2017 18.08.2018 18.08.2019</t>
  </si>
  <si>
    <t>27.05.2016 27.05.2017 27.05.2018</t>
  </si>
  <si>
    <t>26.05.2017 26.05.2018 26.05.2019</t>
  </si>
  <si>
    <t>01.01.2017 01.01.2018 01.01.2019</t>
  </si>
  <si>
    <t>31.12.2017 31.12.2018 31.12.2019</t>
  </si>
  <si>
    <t>04.12.2016 04.12.2017 04.12.2018</t>
  </si>
  <si>
    <t>03.12.2017 03.12.2018 03.12.2019</t>
  </si>
  <si>
    <t>17.12.2016 17.12.2017 17.12.2018</t>
  </si>
  <si>
    <t>16.12.2017 16.12.2018 16.12.2019</t>
  </si>
  <si>
    <t>05.11.2016 05.11.2017 05.11.2018</t>
  </si>
  <si>
    <t>04.11.2017 04.11.2018 04.11.2019</t>
  </si>
  <si>
    <t>31.10.2016 31.10.2017 31.12.2018</t>
  </si>
  <si>
    <t>30.10.2017 30.10.2018 30.10.2019</t>
  </si>
  <si>
    <t>09.10.2016 09.10.2017 09.10.2018</t>
  </si>
  <si>
    <t>08.10.2016 08.10.2017 08.10.2018</t>
  </si>
  <si>
    <t>SUJP422CCR0000025</t>
  </si>
  <si>
    <t>Urząd Gminy - OC komunikacyjne</t>
  </si>
  <si>
    <t>siedziba GOPS mieści się w budynku UG</t>
  </si>
  <si>
    <t>siedziba Biblioteki mieści się w budynku UG</t>
  </si>
  <si>
    <t>Laptop DELL V2520</t>
  </si>
  <si>
    <t>Aparat Cyfrowy</t>
  </si>
  <si>
    <t>Drukarka HP OFFICEJET 4500</t>
  </si>
  <si>
    <t>Komputer DELL PRECISION T3500</t>
  </si>
  <si>
    <t>Zestaw Komputerowy 38CASE + monitor Samsung 17</t>
  </si>
  <si>
    <t>Drukarka HP LaserJET P2035</t>
  </si>
  <si>
    <t>Komputer stacjonarny DELL Vostro</t>
  </si>
  <si>
    <t>Drukarka XEROX 3250</t>
  </si>
  <si>
    <t>Komputer Stacjonarny DELL OptiPlex 390</t>
  </si>
  <si>
    <t>Zestaw Komputerowy Logic + monitor Samsung 17</t>
  </si>
  <si>
    <t>Komputer stacjonarny DELL VOSTRO</t>
  </si>
  <si>
    <t>Zestaw komputerowy ACTINA + MONITOT ASUS 17</t>
  </si>
  <si>
    <t>Router CISCO 1900 SERIES</t>
  </si>
  <si>
    <t>Zestaw komputerowy INTEL CELERON + monitor Samsung SyncMaster 710v 17</t>
  </si>
  <si>
    <t>Niszczarkam PROFIOFFICE</t>
  </si>
  <si>
    <t>ASS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</si>
</sst>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&quot;.&quot;mm&quot;.&quot;yyyy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i/>
      <sz val="10"/>
      <name val="Arial"/>
      <family val="2"/>
    </font>
    <font>
      <b/>
      <sz val="10"/>
      <color indexed="9"/>
      <name val="Verdana"/>
      <family val="2"/>
    </font>
    <font>
      <b/>
      <sz val="9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6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i/>
      <u val="single"/>
      <sz val="9"/>
      <name val="Verdana"/>
      <family val="2"/>
    </font>
    <font>
      <b/>
      <i/>
      <u val="single"/>
      <sz val="12"/>
      <name val="Verdana"/>
      <family val="2"/>
    </font>
    <font>
      <b/>
      <sz val="11"/>
      <color indexed="9"/>
      <name val="Arial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b/>
      <sz val="10"/>
      <name val="Arial CE"/>
      <family val="2"/>
    </font>
    <font>
      <b/>
      <sz val="10"/>
      <color indexed="8"/>
      <name val="Verdana"/>
      <family val="2"/>
    </font>
    <font>
      <b/>
      <i/>
      <u val="single"/>
      <sz val="11"/>
      <color indexed="9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b/>
      <i/>
      <u val="single"/>
      <sz val="11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right" vertical="center" wrapText="1"/>
    </xf>
    <xf numFmtId="16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3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/>
    </xf>
    <xf numFmtId="164" fontId="8" fillId="36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5" fillId="34" borderId="1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0" fontId="19" fillId="0" borderId="0" xfId="0" applyFont="1" applyAlignment="1">
      <alignment horizontal="right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7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68" fillId="34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textRotation="180"/>
    </xf>
    <xf numFmtId="0" fontId="14" fillId="0" borderId="0" xfId="0" applyFont="1" applyAlignment="1">
      <alignment textRotation="180"/>
    </xf>
    <xf numFmtId="0" fontId="14" fillId="37" borderId="11" xfId="0" applyFont="1" applyFill="1" applyBorder="1" applyAlignment="1">
      <alignment horizontal="center" textRotation="180"/>
    </xf>
    <xf numFmtId="0" fontId="14" fillId="37" borderId="0" xfId="0" applyFont="1" applyFill="1" applyAlignment="1">
      <alignment horizontal="center" textRotation="180"/>
    </xf>
    <xf numFmtId="0" fontId="14" fillId="37" borderId="0" xfId="0" applyFont="1" applyFill="1" applyAlignment="1">
      <alignment textRotation="180"/>
    </xf>
    <xf numFmtId="0" fontId="14" fillId="0" borderId="11" xfId="0" applyFont="1" applyBorder="1" applyAlignment="1">
      <alignment horizontal="center" textRotation="180"/>
    </xf>
    <xf numFmtId="0" fontId="14" fillId="0" borderId="0" xfId="0" applyFont="1" applyAlignment="1">
      <alignment horizontal="center" vertical="top" textRotation="180"/>
    </xf>
    <xf numFmtId="0" fontId="8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8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66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9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64" fillId="35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63" fillId="35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64" fontId="3" fillId="0" borderId="10" xfId="58" applyNumberFormat="1" applyFont="1" applyFill="1" applyBorder="1" applyAlignment="1">
      <alignment horizontal="center" vertical="center"/>
    </xf>
    <xf numFmtId="164" fontId="3" fillId="37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4" fontId="68" fillId="34" borderId="10" xfId="0" applyNumberFormat="1" applyFont="1" applyFill="1" applyBorder="1" applyAlignment="1">
      <alignment horizontal="center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textRotation="180"/>
    </xf>
    <xf numFmtId="0" fontId="8" fillId="37" borderId="10" xfId="0" applyFont="1" applyFill="1" applyBorder="1" applyAlignment="1">
      <alignment horizontal="center" vertical="center" wrapText="1"/>
    </xf>
    <xf numFmtId="164" fontId="8" fillId="37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textRotation="180"/>
    </xf>
    <xf numFmtId="0" fontId="8" fillId="34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58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37" borderId="10" xfId="0" applyNumberFormat="1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64" fontId="3" fillId="0" borderId="0" xfId="58" applyNumberFormat="1" applyFont="1" applyFill="1" applyAlignment="1">
      <alignment horizontal="center" vertical="center"/>
    </xf>
    <xf numFmtId="164" fontId="8" fillId="34" borderId="10" xfId="58" applyNumberFormat="1" applyFont="1" applyFill="1" applyBorder="1" applyAlignment="1">
      <alignment horizontal="center" vertical="center" wrapText="1"/>
    </xf>
    <xf numFmtId="164" fontId="70" fillId="34" borderId="10" xfId="58" applyNumberFormat="1" applyFont="1" applyFill="1" applyBorder="1" applyAlignment="1">
      <alignment horizontal="center" vertical="center" wrapText="1"/>
    </xf>
    <xf numFmtId="164" fontId="0" fillId="0" borderId="10" xfId="58" applyNumberFormat="1" applyFont="1" applyBorder="1" applyAlignment="1">
      <alignment horizontal="center" vertical="center" wrapText="1"/>
    </xf>
    <xf numFmtId="164" fontId="0" fillId="37" borderId="10" xfId="58" applyNumberFormat="1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8" fillId="0" borderId="0" xfId="58" applyNumberFormat="1" applyFont="1" applyFill="1" applyBorder="1" applyAlignment="1">
      <alignment horizontal="center" vertical="center" wrapText="1"/>
    </xf>
    <xf numFmtId="164" fontId="70" fillId="0" borderId="0" xfId="58" applyNumberFormat="1" applyFont="1" applyFill="1" applyAlignment="1">
      <alignment horizontal="center" vertical="center"/>
    </xf>
    <xf numFmtId="164" fontId="71" fillId="34" borderId="19" xfId="58" applyNumberFormat="1" applyFont="1" applyFill="1" applyBorder="1" applyAlignment="1">
      <alignment horizontal="center" vertical="center"/>
    </xf>
    <xf numFmtId="164" fontId="70" fillId="34" borderId="19" xfId="58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72" fillId="34" borderId="20" xfId="0" applyFont="1" applyFill="1" applyBorder="1" applyAlignment="1">
      <alignment horizontal="center" vertical="center" wrapText="1"/>
    </xf>
    <xf numFmtId="0" fontId="72" fillId="34" borderId="21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left" vertical="center"/>
    </xf>
    <xf numFmtId="0" fontId="6" fillId="38" borderId="23" xfId="0" applyFont="1" applyFill="1" applyBorder="1" applyAlignment="1">
      <alignment horizontal="left" vertical="center"/>
    </xf>
    <xf numFmtId="0" fontId="6" fillId="38" borderId="2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25" xfId="0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right" textRotation="180"/>
    </xf>
    <xf numFmtId="164" fontId="2" fillId="0" borderId="1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textRotation="91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 textRotation="18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SheetLayoutView="100" zoomScalePageLayoutView="90" workbookViewId="0" topLeftCell="C13">
      <selection activeCell="C28" sqref="C28"/>
    </sheetView>
  </sheetViews>
  <sheetFormatPr defaultColWidth="9.140625" defaultRowHeight="12.75"/>
  <cols>
    <col min="1" max="1" width="4.28125" style="69" customWidth="1"/>
    <col min="2" max="2" width="5.57421875" style="39" customWidth="1"/>
    <col min="3" max="3" width="34.140625" style="84" customWidth="1"/>
    <col min="4" max="4" width="15.57421875" style="39" customWidth="1"/>
    <col min="5" max="5" width="25.00390625" style="149" bestFit="1" customWidth="1"/>
    <col min="6" max="6" width="20.140625" style="149" hidden="1" customWidth="1"/>
    <col min="7" max="7" width="25.00390625" style="149" bestFit="1" customWidth="1"/>
    <col min="8" max="8" width="19.57421875" style="64" customWidth="1"/>
    <col min="9" max="9" width="29.00390625" style="39" customWidth="1"/>
    <col min="10" max="10" width="11.7109375" style="39" customWidth="1"/>
    <col min="11" max="11" width="31.57421875" style="39" customWidth="1"/>
    <col min="12" max="12" width="38.140625" style="39" customWidth="1"/>
    <col min="13" max="13" width="13.57421875" style="6" bestFit="1" customWidth="1"/>
    <col min="14" max="14" width="9.140625" style="6" customWidth="1"/>
    <col min="15" max="15" width="16.8515625" style="6" bestFit="1" customWidth="1"/>
    <col min="16" max="16" width="15.7109375" style="6" bestFit="1" customWidth="1"/>
    <col min="17" max="16384" width="9.140625" style="6" customWidth="1"/>
  </cols>
  <sheetData>
    <row r="1" spans="11:12" ht="15">
      <c r="K1" s="166" t="s">
        <v>42</v>
      </c>
      <c r="L1" s="166"/>
    </row>
    <row r="2" spans="11:12" ht="15">
      <c r="K2" s="167" t="s">
        <v>43</v>
      </c>
      <c r="L2" s="167"/>
    </row>
    <row r="3" spans="2:14" ht="40.5" customHeight="1">
      <c r="B3" s="168" t="s">
        <v>95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40"/>
      <c r="N3" s="40"/>
    </row>
    <row r="4" spans="2:12" ht="66.75" customHeight="1">
      <c r="B4" s="56" t="s">
        <v>0</v>
      </c>
      <c r="C4" s="26" t="s">
        <v>29</v>
      </c>
      <c r="D4" s="76" t="s">
        <v>1</v>
      </c>
      <c r="E4" s="150" t="s">
        <v>19</v>
      </c>
      <c r="F4" s="150" t="s">
        <v>52</v>
      </c>
      <c r="G4" s="150" t="s">
        <v>38</v>
      </c>
      <c r="H4" s="41" t="s">
        <v>39</v>
      </c>
      <c r="I4" s="76" t="s">
        <v>41</v>
      </c>
      <c r="J4" s="76" t="s">
        <v>45</v>
      </c>
      <c r="K4" s="76" t="s">
        <v>40</v>
      </c>
      <c r="L4" s="76" t="s">
        <v>13</v>
      </c>
    </row>
    <row r="5" spans="2:13" ht="21" customHeight="1">
      <c r="B5" s="114" t="s">
        <v>18</v>
      </c>
      <c r="C5" s="163" t="s">
        <v>53</v>
      </c>
      <c r="D5" s="164"/>
      <c r="E5" s="164"/>
      <c r="F5" s="164"/>
      <c r="G5" s="164"/>
      <c r="H5" s="164"/>
      <c r="I5" s="165"/>
      <c r="J5" s="115"/>
      <c r="K5" s="115"/>
      <c r="L5" s="116"/>
      <c r="M5" s="42"/>
    </row>
    <row r="6" spans="1:12" s="62" customFormat="1" ht="30" customHeight="1">
      <c r="A6" s="69"/>
      <c r="B6" s="58">
        <v>1</v>
      </c>
      <c r="C6" s="139" t="s">
        <v>55</v>
      </c>
      <c r="D6" s="148">
        <v>1990</v>
      </c>
      <c r="E6" s="141"/>
      <c r="F6" s="142"/>
      <c r="G6" s="143">
        <f>H6*3252</f>
        <v>3642240</v>
      </c>
      <c r="H6" s="147">
        <v>1120</v>
      </c>
      <c r="I6" s="144"/>
      <c r="J6" s="145"/>
      <c r="K6" s="57" t="s">
        <v>81</v>
      </c>
      <c r="L6" s="78" t="s">
        <v>72</v>
      </c>
    </row>
    <row r="7" spans="1:12" s="62" customFormat="1" ht="30" customHeight="1">
      <c r="A7" s="69"/>
      <c r="B7" s="58">
        <v>2</v>
      </c>
      <c r="C7" s="140" t="s">
        <v>56</v>
      </c>
      <c r="D7" s="146"/>
      <c r="E7" s="146">
        <v>143642.34</v>
      </c>
      <c r="F7" s="142"/>
      <c r="G7" s="143"/>
      <c r="H7" s="147">
        <v>300</v>
      </c>
      <c r="I7" s="144"/>
      <c r="J7" s="145"/>
      <c r="K7" s="57" t="s">
        <v>82</v>
      </c>
      <c r="L7" s="78" t="s">
        <v>73</v>
      </c>
    </row>
    <row r="8" spans="1:12" s="62" customFormat="1" ht="30" customHeight="1">
      <c r="A8" s="69"/>
      <c r="B8" s="58">
        <v>3</v>
      </c>
      <c r="C8" s="140" t="s">
        <v>57</v>
      </c>
      <c r="D8" s="146"/>
      <c r="E8" s="146">
        <v>113249.43</v>
      </c>
      <c r="F8" s="142"/>
      <c r="G8" s="143"/>
      <c r="H8" s="147">
        <v>262</v>
      </c>
      <c r="I8" s="144"/>
      <c r="J8" s="145"/>
      <c r="K8" s="57" t="s">
        <v>81</v>
      </c>
      <c r="L8" s="78" t="s">
        <v>72</v>
      </c>
    </row>
    <row r="9" spans="1:12" s="62" customFormat="1" ht="30" customHeight="1">
      <c r="A9" s="69"/>
      <c r="B9" s="58">
        <v>4</v>
      </c>
      <c r="C9" s="140" t="s">
        <v>58</v>
      </c>
      <c r="D9" s="141"/>
      <c r="E9" s="141">
        <v>6425.12</v>
      </c>
      <c r="F9" s="142"/>
      <c r="G9" s="143"/>
      <c r="H9" s="147">
        <v>35</v>
      </c>
      <c r="I9" s="144"/>
      <c r="J9" s="145"/>
      <c r="K9" s="57" t="s">
        <v>83</v>
      </c>
      <c r="L9" s="78" t="s">
        <v>72</v>
      </c>
    </row>
    <row r="10" spans="1:12" s="62" customFormat="1" ht="30" customHeight="1">
      <c r="A10" s="69"/>
      <c r="B10" s="58">
        <v>5</v>
      </c>
      <c r="C10" s="140" t="s">
        <v>59</v>
      </c>
      <c r="D10" s="141"/>
      <c r="E10" s="141">
        <v>90493</v>
      </c>
      <c r="F10" s="142"/>
      <c r="G10" s="143"/>
      <c r="H10" s="147">
        <v>529</v>
      </c>
      <c r="I10" s="144"/>
      <c r="J10" s="145"/>
      <c r="K10" s="57" t="s">
        <v>81</v>
      </c>
      <c r="L10" s="78" t="s">
        <v>74</v>
      </c>
    </row>
    <row r="11" spans="1:12" s="62" customFormat="1" ht="30" customHeight="1">
      <c r="A11" s="69"/>
      <c r="B11" s="58">
        <v>6</v>
      </c>
      <c r="C11" s="140" t="s">
        <v>60</v>
      </c>
      <c r="D11" s="141"/>
      <c r="E11" s="141">
        <v>452747</v>
      </c>
      <c r="F11" s="142"/>
      <c r="G11" s="143"/>
      <c r="H11" s="147">
        <v>970</v>
      </c>
      <c r="I11" s="144"/>
      <c r="J11" s="145"/>
      <c r="K11" s="57" t="s">
        <v>83</v>
      </c>
      <c r="L11" s="78" t="s">
        <v>74</v>
      </c>
    </row>
    <row r="12" spans="1:12" s="62" customFormat="1" ht="30" customHeight="1">
      <c r="A12" s="69"/>
      <c r="B12" s="58">
        <v>7</v>
      </c>
      <c r="C12" s="140" t="s">
        <v>61</v>
      </c>
      <c r="D12" s="141"/>
      <c r="E12" s="141">
        <v>70656</v>
      </c>
      <c r="F12" s="142"/>
      <c r="G12" s="143"/>
      <c r="H12" s="147">
        <v>358</v>
      </c>
      <c r="I12" s="144"/>
      <c r="J12" s="145"/>
      <c r="K12" s="57"/>
      <c r="L12" s="78" t="s">
        <v>74</v>
      </c>
    </row>
    <row r="13" spans="1:12" s="62" customFormat="1" ht="30" customHeight="1">
      <c r="A13" s="69"/>
      <c r="B13" s="58">
        <v>8</v>
      </c>
      <c r="C13" s="140" t="s">
        <v>62</v>
      </c>
      <c r="D13" s="141"/>
      <c r="E13" s="141">
        <v>93920</v>
      </c>
      <c r="F13" s="142"/>
      <c r="G13" s="143"/>
      <c r="H13" s="147"/>
      <c r="I13" s="144"/>
      <c r="J13" s="145"/>
      <c r="K13" s="57"/>
      <c r="L13" s="78" t="s">
        <v>75</v>
      </c>
    </row>
    <row r="14" spans="1:12" s="62" customFormat="1" ht="30" customHeight="1">
      <c r="A14" s="69"/>
      <c r="B14" s="58">
        <v>9</v>
      </c>
      <c r="C14" s="140" t="s">
        <v>63</v>
      </c>
      <c r="D14" s="141"/>
      <c r="E14" s="141">
        <v>88517</v>
      </c>
      <c r="F14" s="142"/>
      <c r="G14" s="143"/>
      <c r="H14" s="147">
        <v>662</v>
      </c>
      <c r="I14" s="144"/>
      <c r="J14" s="145"/>
      <c r="K14" s="57"/>
      <c r="L14" s="78" t="s">
        <v>76</v>
      </c>
    </row>
    <row r="15" spans="1:12" s="62" customFormat="1" ht="30" customHeight="1">
      <c r="A15" s="69"/>
      <c r="B15" s="58">
        <v>10</v>
      </c>
      <c r="C15" s="139" t="s">
        <v>64</v>
      </c>
      <c r="D15" s="141"/>
      <c r="E15" s="141">
        <v>163105</v>
      </c>
      <c r="F15" s="142"/>
      <c r="G15" s="143"/>
      <c r="H15" s="147">
        <v>672</v>
      </c>
      <c r="I15" s="144"/>
      <c r="J15" s="145"/>
      <c r="K15" s="57" t="s">
        <v>83</v>
      </c>
      <c r="L15" s="78" t="s">
        <v>74</v>
      </c>
    </row>
    <row r="16" spans="1:12" s="62" customFormat="1" ht="30" customHeight="1">
      <c r="A16" s="69"/>
      <c r="B16" s="58">
        <v>11</v>
      </c>
      <c r="C16" s="140" t="s">
        <v>65</v>
      </c>
      <c r="D16" s="148">
        <v>2014</v>
      </c>
      <c r="E16" s="141">
        <v>63659.28</v>
      </c>
      <c r="F16" s="142"/>
      <c r="G16" s="143"/>
      <c r="H16" s="147"/>
      <c r="I16" s="144"/>
      <c r="J16" s="145"/>
      <c r="K16" s="57"/>
      <c r="L16" s="78" t="s">
        <v>72</v>
      </c>
    </row>
    <row r="17" spans="1:12" s="62" customFormat="1" ht="30" customHeight="1">
      <c r="A17" s="69"/>
      <c r="B17" s="58">
        <v>12</v>
      </c>
      <c r="C17" s="139" t="s">
        <v>66</v>
      </c>
      <c r="D17" s="148">
        <v>2008</v>
      </c>
      <c r="E17" s="141"/>
      <c r="F17" s="142"/>
      <c r="G17" s="143">
        <f>1951*H17</f>
        <v>234120</v>
      </c>
      <c r="H17" s="147">
        <v>120</v>
      </c>
      <c r="I17" s="144"/>
      <c r="J17" s="145"/>
      <c r="K17" s="57" t="s">
        <v>81</v>
      </c>
      <c r="L17" s="78" t="s">
        <v>78</v>
      </c>
    </row>
    <row r="18" spans="1:12" s="62" customFormat="1" ht="30" customHeight="1">
      <c r="A18" s="69"/>
      <c r="B18" s="58">
        <v>13</v>
      </c>
      <c r="C18" s="139" t="s">
        <v>67</v>
      </c>
      <c r="D18" s="141"/>
      <c r="E18" s="141">
        <v>26961.08</v>
      </c>
      <c r="F18" s="142"/>
      <c r="G18" s="143"/>
      <c r="H18" s="147">
        <v>326</v>
      </c>
      <c r="I18" s="144"/>
      <c r="J18" s="145"/>
      <c r="K18" s="57" t="s">
        <v>84</v>
      </c>
      <c r="L18" s="78" t="s">
        <v>79</v>
      </c>
    </row>
    <row r="19" spans="1:12" s="62" customFormat="1" ht="30" customHeight="1">
      <c r="A19" s="69"/>
      <c r="B19" s="58">
        <v>14</v>
      </c>
      <c r="C19" s="139" t="s">
        <v>68</v>
      </c>
      <c r="D19" s="141"/>
      <c r="E19" s="141">
        <v>78818.3</v>
      </c>
      <c r="F19" s="142"/>
      <c r="G19" s="143"/>
      <c r="H19" s="147">
        <v>455</v>
      </c>
      <c r="I19" s="144"/>
      <c r="J19" s="145"/>
      <c r="K19" s="57" t="s">
        <v>81</v>
      </c>
      <c r="L19" s="78" t="s">
        <v>78</v>
      </c>
    </row>
    <row r="20" spans="1:12" s="62" customFormat="1" ht="30" customHeight="1">
      <c r="A20" s="69"/>
      <c r="B20" s="58">
        <v>15</v>
      </c>
      <c r="C20" s="139" t="s">
        <v>69</v>
      </c>
      <c r="D20" s="142"/>
      <c r="E20" s="141">
        <v>6066.29</v>
      </c>
      <c r="F20" s="142"/>
      <c r="G20" s="143"/>
      <c r="H20" s="147">
        <v>435</v>
      </c>
      <c r="I20" s="144"/>
      <c r="J20" s="145"/>
      <c r="K20" s="57" t="s">
        <v>83</v>
      </c>
      <c r="L20" s="78" t="s">
        <v>75</v>
      </c>
    </row>
    <row r="21" spans="1:12" s="62" customFormat="1" ht="30" customHeight="1">
      <c r="A21" s="70"/>
      <c r="B21" s="58">
        <v>16</v>
      </c>
      <c r="C21" s="139" t="s">
        <v>70</v>
      </c>
      <c r="D21" s="142"/>
      <c r="E21" s="141">
        <v>92410.36</v>
      </c>
      <c r="F21" s="142"/>
      <c r="G21" s="143"/>
      <c r="H21" s="147">
        <v>420</v>
      </c>
      <c r="I21" s="144"/>
      <c r="J21" s="145"/>
      <c r="K21" s="57"/>
      <c r="L21" s="78" t="s">
        <v>77</v>
      </c>
    </row>
    <row r="22" spans="1:12" s="62" customFormat="1" ht="30" customHeight="1">
      <c r="A22" s="70"/>
      <c r="B22" s="58">
        <v>17</v>
      </c>
      <c r="C22" s="139" t="s">
        <v>71</v>
      </c>
      <c r="D22" s="142"/>
      <c r="E22" s="141">
        <v>25613.12</v>
      </c>
      <c r="F22" s="142"/>
      <c r="G22" s="143"/>
      <c r="H22" s="147">
        <v>207</v>
      </c>
      <c r="I22" s="144"/>
      <c r="J22" s="145"/>
      <c r="K22" s="57"/>
      <c r="L22" s="78" t="s">
        <v>80</v>
      </c>
    </row>
    <row r="23" spans="1:12" s="44" customFormat="1" ht="12.75">
      <c r="A23" s="71"/>
      <c r="B23" s="162" t="s">
        <v>17</v>
      </c>
      <c r="C23" s="162"/>
      <c r="D23" s="162"/>
      <c r="E23" s="151"/>
      <c r="F23" s="151">
        <f>SUM(I6)</f>
        <v>0</v>
      </c>
      <c r="G23" s="151">
        <f>SUM(G6:G22)+SUM(E6:E22)</f>
        <v>5392643.32</v>
      </c>
      <c r="H23" s="123"/>
      <c r="I23" s="43"/>
      <c r="J23" s="43"/>
      <c r="K23" s="43"/>
      <c r="L23" s="79"/>
    </row>
    <row r="24" spans="2:13" ht="21" customHeight="1">
      <c r="B24" s="114" t="s">
        <v>46</v>
      </c>
      <c r="C24" s="163" t="s">
        <v>85</v>
      </c>
      <c r="D24" s="164"/>
      <c r="E24" s="164"/>
      <c r="F24" s="164"/>
      <c r="G24" s="164"/>
      <c r="H24" s="164"/>
      <c r="I24" s="165"/>
      <c r="J24" s="115"/>
      <c r="K24" s="115"/>
      <c r="L24" s="116"/>
      <c r="M24" s="42"/>
    </row>
    <row r="25" spans="1:13" s="61" customFormat="1" ht="30" customHeight="1">
      <c r="A25" s="72"/>
      <c r="B25" s="58">
        <v>1</v>
      </c>
      <c r="C25" s="85" t="s">
        <v>198</v>
      </c>
      <c r="D25" s="57"/>
      <c r="E25" s="152"/>
      <c r="F25" s="152"/>
      <c r="G25" s="153"/>
      <c r="H25" s="66"/>
      <c r="I25" s="80"/>
      <c r="J25" s="59"/>
      <c r="K25" s="80"/>
      <c r="L25" s="80"/>
      <c r="M25" s="60"/>
    </row>
    <row r="26" spans="1:12" s="44" customFormat="1" ht="12.75">
      <c r="A26" s="73"/>
      <c r="B26" s="162" t="s">
        <v>17</v>
      </c>
      <c r="C26" s="162"/>
      <c r="D26" s="162"/>
      <c r="E26" s="151"/>
      <c r="F26" s="151"/>
      <c r="G26" s="151"/>
      <c r="H26" s="65"/>
      <c r="I26" s="43"/>
      <c r="J26" s="43"/>
      <c r="K26" s="43"/>
      <c r="L26" s="79"/>
    </row>
    <row r="27" spans="1:14" s="44" customFormat="1" ht="21" customHeight="1">
      <c r="A27" s="73"/>
      <c r="B27" s="114" t="s">
        <v>47</v>
      </c>
      <c r="C27" s="163" t="s">
        <v>86</v>
      </c>
      <c r="D27" s="164"/>
      <c r="E27" s="164"/>
      <c r="F27" s="164"/>
      <c r="G27" s="164"/>
      <c r="H27" s="164"/>
      <c r="I27" s="165"/>
      <c r="J27" s="115"/>
      <c r="K27" s="115"/>
      <c r="L27" s="116"/>
      <c r="M27" s="42"/>
      <c r="N27" s="6"/>
    </row>
    <row r="28" spans="1:14" s="62" customFormat="1" ht="30" customHeight="1">
      <c r="A28" s="70"/>
      <c r="B28" s="58">
        <v>1</v>
      </c>
      <c r="C28" s="85" t="s">
        <v>199</v>
      </c>
      <c r="D28" s="57"/>
      <c r="E28" s="152"/>
      <c r="F28" s="152"/>
      <c r="G28" s="153"/>
      <c r="H28" s="66"/>
      <c r="I28" s="80"/>
      <c r="J28" s="59"/>
      <c r="K28" s="80"/>
      <c r="L28" s="80"/>
      <c r="M28" s="60"/>
      <c r="N28" s="61"/>
    </row>
    <row r="29" spans="1:12" s="44" customFormat="1" ht="12.75">
      <c r="A29" s="73"/>
      <c r="B29" s="162" t="s">
        <v>17</v>
      </c>
      <c r="C29" s="162"/>
      <c r="D29" s="162"/>
      <c r="E29" s="151"/>
      <c r="F29" s="151">
        <v>0</v>
      </c>
      <c r="G29" s="151"/>
      <c r="H29" s="65"/>
      <c r="I29" s="43"/>
      <c r="J29" s="43"/>
      <c r="K29" s="43"/>
      <c r="L29" s="79"/>
    </row>
    <row r="30" spans="1:14" s="44" customFormat="1" ht="21" customHeight="1">
      <c r="A30" s="72"/>
      <c r="B30" s="114" t="s">
        <v>48</v>
      </c>
      <c r="C30" s="163" t="s">
        <v>87</v>
      </c>
      <c r="D30" s="164"/>
      <c r="E30" s="164"/>
      <c r="F30" s="164"/>
      <c r="G30" s="164"/>
      <c r="H30" s="164"/>
      <c r="I30" s="165"/>
      <c r="J30" s="115"/>
      <c r="K30" s="115"/>
      <c r="L30" s="116"/>
      <c r="M30" s="42"/>
      <c r="N30" s="6"/>
    </row>
    <row r="31" spans="1:14" s="44" customFormat="1" ht="30" customHeight="1">
      <c r="A31" s="72"/>
      <c r="B31" s="112">
        <v>1</v>
      </c>
      <c r="C31" s="159" t="s">
        <v>88</v>
      </c>
      <c r="D31" s="82" t="s">
        <v>90</v>
      </c>
      <c r="E31" s="143"/>
      <c r="F31" s="87"/>
      <c r="G31" s="87">
        <f>H31*3252</f>
        <v>13288647.600000001</v>
      </c>
      <c r="H31" s="82">
        <v>4086.3</v>
      </c>
      <c r="I31" s="58" t="s">
        <v>91</v>
      </c>
      <c r="J31" s="82" t="s">
        <v>92</v>
      </c>
      <c r="K31" s="82" t="s">
        <v>84</v>
      </c>
      <c r="L31" s="81" t="s">
        <v>94</v>
      </c>
      <c r="M31" s="42"/>
      <c r="N31" s="6"/>
    </row>
    <row r="32" spans="1:13" s="61" customFormat="1" ht="30" customHeight="1">
      <c r="A32" s="74"/>
      <c r="B32" s="58">
        <v>2</v>
      </c>
      <c r="C32" s="85" t="s">
        <v>89</v>
      </c>
      <c r="D32" s="57">
        <v>2011</v>
      </c>
      <c r="E32" s="154">
        <v>1201581.67</v>
      </c>
      <c r="F32" s="152"/>
      <c r="G32" s="152"/>
      <c r="H32" s="66">
        <v>2537</v>
      </c>
      <c r="I32" s="138" t="s">
        <v>91</v>
      </c>
      <c r="J32" s="59" t="s">
        <v>92</v>
      </c>
      <c r="K32" s="80" t="s">
        <v>93</v>
      </c>
      <c r="L32" s="81" t="s">
        <v>94</v>
      </c>
      <c r="M32" s="60"/>
    </row>
    <row r="33" spans="1:12" s="44" customFormat="1" ht="12.75">
      <c r="A33" s="71"/>
      <c r="B33" s="162" t="s">
        <v>17</v>
      </c>
      <c r="C33" s="162"/>
      <c r="D33" s="162"/>
      <c r="E33" s="151"/>
      <c r="F33" s="151">
        <v>0</v>
      </c>
      <c r="G33" s="151">
        <f>E32+G31</f>
        <v>14490229.270000001</v>
      </c>
      <c r="H33" s="65"/>
      <c r="I33" s="43"/>
      <c r="J33" s="43"/>
      <c r="K33" s="43"/>
      <c r="L33" s="79"/>
    </row>
    <row r="34" spans="2:12" ht="15" customHeight="1">
      <c r="B34" s="22"/>
      <c r="C34" s="86"/>
      <c r="D34" s="22"/>
      <c r="E34" s="155"/>
      <c r="F34" s="155"/>
      <c r="G34" s="156"/>
      <c r="H34" s="67"/>
      <c r="I34" s="45"/>
      <c r="J34" s="45"/>
      <c r="K34" s="45"/>
      <c r="L34" s="83"/>
    </row>
    <row r="36" ht="15" thickBot="1">
      <c r="B36" s="6"/>
    </row>
    <row r="37" spans="1:12" s="49" customFormat="1" ht="27" customHeight="1" thickBot="1">
      <c r="A37" s="69"/>
      <c r="C37" s="160" t="s">
        <v>17</v>
      </c>
      <c r="D37" s="161"/>
      <c r="E37" s="157"/>
      <c r="F37" s="158">
        <v>0</v>
      </c>
      <c r="G37" s="157">
        <f>G33+G23</f>
        <v>19882872.590000004</v>
      </c>
      <c r="H37" s="68"/>
      <c r="I37" s="50"/>
      <c r="J37" s="50"/>
      <c r="K37" s="50"/>
      <c r="L37" s="50"/>
    </row>
    <row r="38" ht="64.5" customHeight="1">
      <c r="A38" s="70"/>
    </row>
    <row r="56" ht="14.25">
      <c r="A56" s="70"/>
    </row>
    <row r="74" ht="14.25">
      <c r="A74" s="75"/>
    </row>
  </sheetData>
  <sheetProtection/>
  <mergeCells count="12">
    <mergeCell ref="K1:L1"/>
    <mergeCell ref="K2:L2"/>
    <mergeCell ref="C5:I5"/>
    <mergeCell ref="B3:L3"/>
    <mergeCell ref="B23:D23"/>
    <mergeCell ref="C37:D37"/>
    <mergeCell ref="B33:D33"/>
    <mergeCell ref="C24:I24"/>
    <mergeCell ref="B26:D26"/>
    <mergeCell ref="C27:I27"/>
    <mergeCell ref="B29:D29"/>
    <mergeCell ref="C30:I30"/>
  </mergeCells>
  <printOptions horizontalCentered="1"/>
  <pageMargins left="0.2362204724409449" right="0.31496062992125984" top="0.9448818897637796" bottom="0.5511811023622047" header="0.31496062992125984" footer="0.31496062992125984"/>
  <pageSetup horizontalDpi="600" verticalDpi="600" orientation="landscape" paperSize="9" scale="51" r:id="rId1"/>
  <rowBreaks count="2" manualBreakCount="2">
    <brk id="37" max="11" man="1"/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76"/>
  <sheetViews>
    <sheetView zoomScaleSheetLayoutView="110" zoomScalePageLayoutView="0" workbookViewId="0" topLeftCell="A58">
      <selection activeCell="B84" sqref="B84"/>
    </sheetView>
  </sheetViews>
  <sheetFormatPr defaultColWidth="9.140625" defaultRowHeight="12.75"/>
  <cols>
    <col min="1" max="1" width="5.00390625" style="16" customWidth="1"/>
    <col min="2" max="2" width="46.421875" style="17" customWidth="1"/>
    <col min="3" max="3" width="16.28125" style="39" customWidth="1"/>
    <col min="4" max="4" width="18.7109375" style="94" customWidth="1"/>
    <col min="5" max="5" width="9.140625" style="9" customWidth="1"/>
    <col min="6" max="6" width="13.8515625" style="9" bestFit="1" customWidth="1"/>
    <col min="7" max="16384" width="9.140625" style="9" customWidth="1"/>
  </cols>
  <sheetData>
    <row r="1" spans="1:4" ht="12.75">
      <c r="A1" s="27"/>
      <c r="D1" s="90" t="s">
        <v>27</v>
      </c>
    </row>
    <row r="2" spans="1:4" ht="12.75">
      <c r="A2" s="27"/>
      <c r="D2" s="90" t="s">
        <v>28</v>
      </c>
    </row>
    <row r="3" spans="1:4" ht="12.75">
      <c r="A3" s="27"/>
      <c r="D3" s="91"/>
    </row>
    <row r="4" spans="1:4" ht="25.5">
      <c r="A4" s="128" t="s">
        <v>0</v>
      </c>
      <c r="B4" s="26" t="s">
        <v>3</v>
      </c>
      <c r="C4" s="134" t="s">
        <v>4</v>
      </c>
      <c r="D4" s="24" t="s">
        <v>2</v>
      </c>
    </row>
    <row r="5" spans="1:4" ht="12.75">
      <c r="A5" s="169" t="s">
        <v>54</v>
      </c>
      <c r="B5" s="169"/>
      <c r="C5" s="169"/>
      <c r="D5" s="169"/>
    </row>
    <row r="6" spans="1:4" s="38" customFormat="1" ht="12.75">
      <c r="A6" s="46">
        <v>1</v>
      </c>
      <c r="B6" s="53" t="s">
        <v>109</v>
      </c>
      <c r="C6" s="46">
        <v>2014</v>
      </c>
      <c r="D6" s="126">
        <v>9717</v>
      </c>
    </row>
    <row r="7" spans="1:4" s="38" customFormat="1" ht="12.75">
      <c r="A7" s="46">
        <v>2</v>
      </c>
      <c r="B7" s="53" t="s">
        <v>109</v>
      </c>
      <c r="C7" s="46">
        <v>2014</v>
      </c>
      <c r="D7" s="126">
        <v>9717</v>
      </c>
    </row>
    <row r="8" spans="1:4" s="38" customFormat="1" ht="12.75">
      <c r="A8" s="46">
        <v>3</v>
      </c>
      <c r="B8" s="53" t="s">
        <v>109</v>
      </c>
      <c r="C8" s="46">
        <v>2014</v>
      </c>
      <c r="D8" s="126">
        <v>9717</v>
      </c>
    </row>
    <row r="9" spans="1:4" s="38" customFormat="1" ht="12.75">
      <c r="A9" s="46">
        <v>4</v>
      </c>
      <c r="B9" s="53" t="s">
        <v>109</v>
      </c>
      <c r="C9" s="46">
        <v>2014</v>
      </c>
      <c r="D9" s="126">
        <v>9717</v>
      </c>
    </row>
    <row r="10" spans="1:4" s="38" customFormat="1" ht="12.75">
      <c r="A10" s="46">
        <v>5</v>
      </c>
      <c r="B10" s="53" t="s">
        <v>109</v>
      </c>
      <c r="C10" s="46">
        <v>2014</v>
      </c>
      <c r="D10" s="126">
        <v>9717</v>
      </c>
    </row>
    <row r="11" spans="1:4" s="38" customFormat="1" ht="12.75">
      <c r="A11" s="46">
        <v>6</v>
      </c>
      <c r="B11" s="53" t="s">
        <v>109</v>
      </c>
      <c r="C11" s="46">
        <v>2014</v>
      </c>
      <c r="D11" s="126">
        <v>13407</v>
      </c>
    </row>
    <row r="12" spans="1:4" s="38" customFormat="1" ht="12.75">
      <c r="A12" s="46">
        <v>7</v>
      </c>
      <c r="B12" s="53" t="s">
        <v>110</v>
      </c>
      <c r="C12" s="46">
        <v>2015</v>
      </c>
      <c r="D12" s="126">
        <v>13843.65</v>
      </c>
    </row>
    <row r="13" spans="1:4" s="38" customFormat="1" ht="12.75">
      <c r="A13" s="46">
        <v>8</v>
      </c>
      <c r="B13" s="53" t="s">
        <v>111</v>
      </c>
      <c r="C13" s="46">
        <v>2015</v>
      </c>
      <c r="D13" s="126">
        <v>3556.3</v>
      </c>
    </row>
    <row r="14" spans="1:4" s="38" customFormat="1" ht="12.75">
      <c r="A14" s="46">
        <v>9</v>
      </c>
      <c r="B14" s="53" t="s">
        <v>112</v>
      </c>
      <c r="C14" s="46">
        <v>2012</v>
      </c>
      <c r="D14" s="126">
        <v>11057.7</v>
      </c>
    </row>
    <row r="15" spans="1:4" s="38" customFormat="1" ht="12.75">
      <c r="A15" s="46">
        <v>10</v>
      </c>
      <c r="B15" s="53" t="s">
        <v>202</v>
      </c>
      <c r="C15" s="46">
        <v>2012</v>
      </c>
      <c r="D15" s="126">
        <v>391.14</v>
      </c>
    </row>
    <row r="16" spans="1:4" s="38" customFormat="1" ht="12.75">
      <c r="A16" s="46">
        <v>11</v>
      </c>
      <c r="B16" s="53" t="s">
        <v>202</v>
      </c>
      <c r="C16" s="46">
        <v>2012</v>
      </c>
      <c r="D16" s="126">
        <v>391.14</v>
      </c>
    </row>
    <row r="17" spans="1:4" s="38" customFormat="1" ht="12.75">
      <c r="A17" s="46">
        <v>12</v>
      </c>
      <c r="B17" s="53" t="s">
        <v>203</v>
      </c>
      <c r="C17" s="46">
        <v>2015</v>
      </c>
      <c r="D17" s="126">
        <v>1720</v>
      </c>
    </row>
    <row r="18" spans="1:4" s="38" customFormat="1" ht="25.5">
      <c r="A18" s="46">
        <v>13</v>
      </c>
      <c r="B18" s="53" t="s">
        <v>204</v>
      </c>
      <c r="C18" s="46">
        <v>2011</v>
      </c>
      <c r="D18" s="126">
        <v>2070</v>
      </c>
    </row>
    <row r="19" spans="1:4" s="38" customFormat="1" ht="12.75">
      <c r="A19" s="46">
        <v>14</v>
      </c>
      <c r="B19" s="53" t="s">
        <v>206</v>
      </c>
      <c r="C19" s="46">
        <v>2014</v>
      </c>
      <c r="D19" s="126">
        <v>2250</v>
      </c>
    </row>
    <row r="20" spans="1:4" s="38" customFormat="1" ht="12.75">
      <c r="A20" s="46">
        <v>15</v>
      </c>
      <c r="B20" s="53" t="s">
        <v>207</v>
      </c>
      <c r="C20" s="46">
        <v>2012</v>
      </c>
      <c r="D20" s="126">
        <v>958</v>
      </c>
    </row>
    <row r="21" spans="1:4" s="38" customFormat="1" ht="12.75">
      <c r="A21" s="46">
        <v>16</v>
      </c>
      <c r="B21" s="53" t="s">
        <v>207</v>
      </c>
      <c r="C21" s="46">
        <v>2012</v>
      </c>
      <c r="D21" s="126">
        <v>958</v>
      </c>
    </row>
    <row r="22" spans="1:4" s="38" customFormat="1" ht="12.75">
      <c r="A22" s="46">
        <v>17</v>
      </c>
      <c r="B22" s="53" t="s">
        <v>208</v>
      </c>
      <c r="C22" s="46">
        <v>2015</v>
      </c>
      <c r="D22" s="126">
        <v>12150</v>
      </c>
    </row>
    <row r="23" spans="1:4" s="38" customFormat="1" ht="12.75">
      <c r="A23" s="46">
        <v>18</v>
      </c>
      <c r="B23" s="53" t="s">
        <v>208</v>
      </c>
      <c r="C23" s="46">
        <v>2015</v>
      </c>
      <c r="D23" s="126">
        <v>1215</v>
      </c>
    </row>
    <row r="24" spans="1:4" s="38" customFormat="1" ht="25.5">
      <c r="A24" s="46">
        <v>19</v>
      </c>
      <c r="B24" s="53" t="s">
        <v>209</v>
      </c>
      <c r="C24" s="46">
        <v>2014</v>
      </c>
      <c r="D24" s="126">
        <v>2380.05</v>
      </c>
    </row>
    <row r="25" spans="1:4" s="38" customFormat="1" ht="12.75">
      <c r="A25" s="46">
        <v>20</v>
      </c>
      <c r="B25" s="53" t="s">
        <v>210</v>
      </c>
      <c r="C25" s="46">
        <v>2013</v>
      </c>
      <c r="D25" s="126">
        <v>2250</v>
      </c>
    </row>
    <row r="26" spans="1:4" s="38" customFormat="1" ht="12.75">
      <c r="A26" s="46">
        <v>21</v>
      </c>
      <c r="B26" s="53" t="s">
        <v>207</v>
      </c>
      <c r="C26" s="46">
        <v>2012</v>
      </c>
      <c r="D26" s="126">
        <v>958</v>
      </c>
    </row>
    <row r="27" spans="1:4" s="38" customFormat="1" ht="12.75">
      <c r="A27" s="46">
        <v>22</v>
      </c>
      <c r="B27" s="53" t="s">
        <v>206</v>
      </c>
      <c r="C27" s="46">
        <v>2013</v>
      </c>
      <c r="D27" s="126">
        <v>2250</v>
      </c>
    </row>
    <row r="28" spans="1:4" s="38" customFormat="1" ht="12.75">
      <c r="A28" s="46">
        <v>23</v>
      </c>
      <c r="B28" s="53" t="s">
        <v>205</v>
      </c>
      <c r="C28" s="46">
        <v>2012</v>
      </c>
      <c r="D28" s="126">
        <v>927.67</v>
      </c>
    </row>
    <row r="29" spans="1:4" s="38" customFormat="1" ht="25.5">
      <c r="A29" s="46">
        <v>24</v>
      </c>
      <c r="B29" s="53" t="s">
        <v>211</v>
      </c>
      <c r="C29" s="46">
        <v>2013</v>
      </c>
      <c r="D29" s="126">
        <v>3364.05</v>
      </c>
    </row>
    <row r="30" spans="1:4" s="38" customFormat="1" ht="12.75">
      <c r="A30" s="46">
        <v>25</v>
      </c>
      <c r="B30" s="53" t="s">
        <v>212</v>
      </c>
      <c r="C30" s="46">
        <v>2013</v>
      </c>
      <c r="D30" s="126">
        <v>4500</v>
      </c>
    </row>
    <row r="31" spans="1:4" s="38" customFormat="1" ht="12.75">
      <c r="A31" s="46">
        <v>26</v>
      </c>
      <c r="B31" s="53" t="s">
        <v>207</v>
      </c>
      <c r="C31" s="46">
        <v>2012</v>
      </c>
      <c r="D31" s="126">
        <v>958</v>
      </c>
    </row>
    <row r="32" spans="1:4" s="38" customFormat="1" ht="25.5">
      <c r="A32" s="46">
        <v>27</v>
      </c>
      <c r="B32" s="53" t="s">
        <v>213</v>
      </c>
      <c r="C32" s="46">
        <v>2012</v>
      </c>
      <c r="D32" s="126">
        <v>1589.99</v>
      </c>
    </row>
    <row r="33" spans="1:4" ht="12.75">
      <c r="A33" s="170" t="s">
        <v>17</v>
      </c>
      <c r="B33" s="170"/>
      <c r="C33" s="170"/>
      <c r="D33" s="23">
        <f>SUM(D6:D32)</f>
        <v>131730.69</v>
      </c>
    </row>
    <row r="34" spans="1:4" ht="12.75">
      <c r="A34" s="171" t="s">
        <v>85</v>
      </c>
      <c r="B34" s="171"/>
      <c r="C34" s="171"/>
      <c r="D34" s="171"/>
    </row>
    <row r="35" spans="1:253" ht="14.25" customHeight="1">
      <c r="A35" s="54">
        <v>1</v>
      </c>
      <c r="B35" s="55" t="s">
        <v>101</v>
      </c>
      <c r="C35" s="54">
        <v>2011</v>
      </c>
      <c r="D35" s="92">
        <v>1330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</row>
    <row r="36" spans="1:253" ht="14.25" customHeight="1">
      <c r="A36" s="54">
        <v>2</v>
      </c>
      <c r="B36" s="55" t="s">
        <v>100</v>
      </c>
      <c r="C36" s="54">
        <v>2012</v>
      </c>
      <c r="D36" s="92">
        <v>2090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</row>
    <row r="37" spans="1:253" ht="14.25" customHeight="1">
      <c r="A37" s="54">
        <v>3</v>
      </c>
      <c r="B37" s="55" t="s">
        <v>102</v>
      </c>
      <c r="C37" s="54">
        <v>2013</v>
      </c>
      <c r="D37" s="92">
        <v>430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</row>
    <row r="38" spans="1:253" ht="14.25" customHeight="1">
      <c r="A38" s="54">
        <v>4</v>
      </c>
      <c r="B38" s="55" t="s">
        <v>102</v>
      </c>
      <c r="C38" s="54">
        <v>2013</v>
      </c>
      <c r="D38" s="92">
        <v>430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</row>
    <row r="39" spans="1:253" ht="14.25" customHeight="1">
      <c r="A39" s="54">
        <v>5</v>
      </c>
      <c r="B39" s="55" t="s">
        <v>102</v>
      </c>
      <c r="C39" s="54">
        <v>2013</v>
      </c>
      <c r="D39" s="92">
        <v>430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</row>
    <row r="40" spans="1:253" ht="14.25" customHeight="1">
      <c r="A40" s="54">
        <v>6</v>
      </c>
      <c r="B40" s="55" t="s">
        <v>101</v>
      </c>
      <c r="C40" s="54">
        <v>2014</v>
      </c>
      <c r="D40" s="92">
        <v>1296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</row>
    <row r="41" spans="1:253" ht="14.25" customHeight="1">
      <c r="A41" s="54">
        <v>7</v>
      </c>
      <c r="B41" s="55" t="s">
        <v>100</v>
      </c>
      <c r="C41" s="54">
        <v>2014</v>
      </c>
      <c r="D41" s="92">
        <v>2250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</row>
    <row r="42" spans="1:253" ht="14.25" customHeight="1">
      <c r="A42" s="54">
        <v>8</v>
      </c>
      <c r="B42" s="55" t="s">
        <v>103</v>
      </c>
      <c r="C42" s="54">
        <v>2014</v>
      </c>
      <c r="D42" s="92">
        <v>477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</row>
    <row r="43" spans="1:4" ht="12.75">
      <c r="A43" s="170" t="s">
        <v>17</v>
      </c>
      <c r="B43" s="170"/>
      <c r="C43" s="170"/>
      <c r="D43" s="31">
        <f>SUM(D35:D42)</f>
        <v>8733</v>
      </c>
    </row>
    <row r="44" spans="1:4" ht="12.75">
      <c r="A44" s="171" t="s">
        <v>86</v>
      </c>
      <c r="B44" s="171"/>
      <c r="C44" s="171"/>
      <c r="D44" s="171"/>
    </row>
    <row r="45" spans="1:4" ht="12.75">
      <c r="A45" s="46">
        <v>1</v>
      </c>
      <c r="B45" s="53" t="s">
        <v>104</v>
      </c>
      <c r="C45" s="46"/>
      <c r="D45" s="93"/>
    </row>
    <row r="46" spans="1:4" ht="12.75">
      <c r="A46" s="170" t="s">
        <v>17</v>
      </c>
      <c r="B46" s="170"/>
      <c r="C46" s="170"/>
      <c r="D46" s="31">
        <f>SUM(D45:D45)</f>
        <v>0</v>
      </c>
    </row>
    <row r="47" spans="1:4" ht="12.75">
      <c r="A47" s="171" t="s">
        <v>87</v>
      </c>
      <c r="B47" s="171"/>
      <c r="C47" s="171"/>
      <c r="D47" s="171"/>
    </row>
    <row r="48" spans="1:4" ht="12.75">
      <c r="A48" s="46">
        <v>1</v>
      </c>
      <c r="B48" s="53" t="s">
        <v>96</v>
      </c>
      <c r="C48" s="46">
        <v>2014</v>
      </c>
      <c r="D48" s="126">
        <v>1800</v>
      </c>
    </row>
    <row r="49" spans="1:4" ht="12.75">
      <c r="A49" s="46">
        <v>2</v>
      </c>
      <c r="B49" s="53" t="s">
        <v>97</v>
      </c>
      <c r="C49" s="46">
        <v>2014</v>
      </c>
      <c r="D49" s="126">
        <v>717</v>
      </c>
    </row>
    <row r="50" spans="1:4" ht="12.75">
      <c r="A50" s="46">
        <v>3</v>
      </c>
      <c r="B50" s="53" t="s">
        <v>98</v>
      </c>
      <c r="C50" s="46">
        <v>2014</v>
      </c>
      <c r="D50" s="126">
        <v>782</v>
      </c>
    </row>
    <row r="51" spans="1:4" ht="12.75">
      <c r="A51" s="46">
        <v>4</v>
      </c>
      <c r="B51" s="53" t="s">
        <v>99</v>
      </c>
      <c r="C51" s="46">
        <v>2014</v>
      </c>
      <c r="D51" s="126">
        <v>782</v>
      </c>
    </row>
    <row r="52" spans="1:4" ht="12.75">
      <c r="A52" s="46">
        <v>5</v>
      </c>
      <c r="B52" s="53" t="s">
        <v>214</v>
      </c>
      <c r="C52" s="46">
        <v>2014</v>
      </c>
      <c r="D52" s="126">
        <v>407</v>
      </c>
    </row>
    <row r="53" spans="1:4" ht="12.75">
      <c r="A53" s="170" t="s">
        <v>17</v>
      </c>
      <c r="B53" s="170"/>
      <c r="C53" s="170"/>
      <c r="D53" s="31">
        <f>SUM(D48:D52)</f>
        <v>4488</v>
      </c>
    </row>
    <row r="54" spans="1:4" ht="12.75">
      <c r="A54" s="27"/>
      <c r="D54" s="91"/>
    </row>
    <row r="55" spans="1:4" ht="12.75">
      <c r="A55" s="27"/>
      <c r="D55" s="90" t="s">
        <v>33</v>
      </c>
    </row>
    <row r="56" spans="1:4" ht="12.75" customHeight="1">
      <c r="A56" s="27"/>
      <c r="D56" s="91"/>
    </row>
    <row r="57" spans="1:4" ht="25.5">
      <c r="A57" s="128" t="s">
        <v>0</v>
      </c>
      <c r="B57" s="26" t="s">
        <v>3</v>
      </c>
      <c r="C57" s="134" t="s">
        <v>4</v>
      </c>
      <c r="D57" s="24" t="s">
        <v>2</v>
      </c>
    </row>
    <row r="58" spans="1:4" ht="12.75" customHeight="1">
      <c r="A58" s="169" t="s">
        <v>54</v>
      </c>
      <c r="B58" s="169"/>
      <c r="C58" s="169"/>
      <c r="D58" s="169"/>
    </row>
    <row r="59" spans="1:4" ht="12.75" customHeight="1">
      <c r="A59" s="135">
        <v>1</v>
      </c>
      <c r="B59" s="125" t="s">
        <v>200</v>
      </c>
      <c r="C59" s="135">
        <v>2012</v>
      </c>
      <c r="D59" s="136">
        <v>2789.64</v>
      </c>
    </row>
    <row r="60" spans="1:4" ht="12.75" customHeight="1">
      <c r="A60" s="135">
        <v>2</v>
      </c>
      <c r="B60" s="125" t="s">
        <v>200</v>
      </c>
      <c r="C60" s="135">
        <v>2012</v>
      </c>
      <c r="D60" s="136">
        <v>2789.64</v>
      </c>
    </row>
    <row r="61" spans="1:4" ht="12.75" customHeight="1">
      <c r="A61" s="135">
        <v>3</v>
      </c>
      <c r="B61" s="125" t="s">
        <v>200</v>
      </c>
      <c r="C61" s="135">
        <v>2012</v>
      </c>
      <c r="D61" s="136">
        <v>2789.64</v>
      </c>
    </row>
    <row r="62" spans="1:4" ht="12.75" customHeight="1">
      <c r="A62" s="135">
        <v>4</v>
      </c>
      <c r="B62" s="125" t="s">
        <v>201</v>
      </c>
      <c r="C62" s="135">
        <v>2012</v>
      </c>
      <c r="D62" s="136">
        <v>1314.87</v>
      </c>
    </row>
    <row r="63" spans="1:4" ht="12.75">
      <c r="A63" s="170" t="s">
        <v>17</v>
      </c>
      <c r="B63" s="170"/>
      <c r="C63" s="170"/>
      <c r="D63" s="31">
        <f>SUM(D59:D62)</f>
        <v>9683.79</v>
      </c>
    </row>
    <row r="64" spans="1:4" ht="12.75">
      <c r="A64" s="171" t="s">
        <v>85</v>
      </c>
      <c r="B64" s="171"/>
      <c r="C64" s="171"/>
      <c r="D64" s="171"/>
    </row>
    <row r="65" spans="1:4" ht="12.75">
      <c r="A65" s="46">
        <v>1</v>
      </c>
      <c r="B65" s="53" t="s">
        <v>104</v>
      </c>
      <c r="C65" s="131"/>
      <c r="D65" s="132"/>
    </row>
    <row r="66" spans="1:4" ht="12.75">
      <c r="A66" s="170" t="s">
        <v>17</v>
      </c>
      <c r="B66" s="170"/>
      <c r="C66" s="170"/>
      <c r="D66" s="31">
        <f>SUM(D65:D65)</f>
        <v>0</v>
      </c>
    </row>
    <row r="67" spans="1:4" ht="12.75">
      <c r="A67" s="171" t="s">
        <v>86</v>
      </c>
      <c r="B67" s="171"/>
      <c r="C67" s="171"/>
      <c r="D67" s="171"/>
    </row>
    <row r="68" spans="1:4" ht="12.75">
      <c r="A68" s="46">
        <v>1</v>
      </c>
      <c r="B68" s="53" t="s">
        <v>104</v>
      </c>
      <c r="C68" s="46"/>
      <c r="D68" s="93"/>
    </row>
    <row r="69" spans="1:4" ht="12.75">
      <c r="A69" s="170" t="s">
        <v>17</v>
      </c>
      <c r="B69" s="170"/>
      <c r="C69" s="170"/>
      <c r="D69" s="31">
        <f>SUM(D68:D68)</f>
        <v>0</v>
      </c>
    </row>
    <row r="70" spans="1:4" ht="12.75" customHeight="1">
      <c r="A70" s="171" t="s">
        <v>87</v>
      </c>
      <c r="B70" s="171"/>
      <c r="C70" s="171"/>
      <c r="D70" s="171"/>
    </row>
    <row r="71" spans="1:253" ht="12.75">
      <c r="A71" s="54">
        <v>1</v>
      </c>
      <c r="B71" s="53" t="s">
        <v>105</v>
      </c>
      <c r="C71" s="46">
        <v>2014</v>
      </c>
      <c r="D71" s="126">
        <v>329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</row>
    <row r="72" spans="1:253" ht="12.75">
      <c r="A72" s="54">
        <v>2</v>
      </c>
      <c r="B72" s="53" t="s">
        <v>105</v>
      </c>
      <c r="C72" s="46">
        <v>2014</v>
      </c>
      <c r="D72" s="126">
        <v>329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</row>
    <row r="73" spans="1:253" ht="12.75">
      <c r="A73" s="54">
        <v>3</v>
      </c>
      <c r="B73" s="53" t="s">
        <v>106</v>
      </c>
      <c r="C73" s="46">
        <v>2014</v>
      </c>
      <c r="D73" s="126">
        <v>1300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</row>
    <row r="74" spans="1:253" ht="12.75">
      <c r="A74" s="54">
        <v>4</v>
      </c>
      <c r="B74" s="53" t="s">
        <v>107</v>
      </c>
      <c r="C74" s="46">
        <v>2014</v>
      </c>
      <c r="D74" s="126">
        <v>1600.01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</row>
    <row r="75" spans="1:253" ht="12.75">
      <c r="A75" s="54">
        <v>5</v>
      </c>
      <c r="B75" s="53" t="s">
        <v>108</v>
      </c>
      <c r="C75" s="46">
        <v>2014</v>
      </c>
      <c r="D75" s="126">
        <v>730.01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</row>
    <row r="76" spans="1:6" ht="12.75">
      <c r="A76" s="170" t="s">
        <v>17</v>
      </c>
      <c r="B76" s="170"/>
      <c r="C76" s="170"/>
      <c r="D76" s="31">
        <f>SUM(D71:D75)</f>
        <v>4288.02</v>
      </c>
      <c r="F76" s="127"/>
    </row>
  </sheetData>
  <sheetProtection/>
  <mergeCells count="16">
    <mergeCell ref="A70:D70"/>
    <mergeCell ref="A76:C76"/>
    <mergeCell ref="A64:D64"/>
    <mergeCell ref="A66:C66"/>
    <mergeCell ref="A67:D67"/>
    <mergeCell ref="A69:C69"/>
    <mergeCell ref="A5:D5"/>
    <mergeCell ref="A33:C33"/>
    <mergeCell ref="A58:D58"/>
    <mergeCell ref="A63:C63"/>
    <mergeCell ref="A43:C43"/>
    <mergeCell ref="A46:C46"/>
    <mergeCell ref="A53:C53"/>
    <mergeCell ref="A34:D34"/>
    <mergeCell ref="A44:D44"/>
    <mergeCell ref="A47:D47"/>
  </mergeCells>
  <printOptions horizontalCentered="1"/>
  <pageMargins left="0.79" right="0.4" top="0.31496062992125984" bottom="0.2362204724409449" header="0.5118110236220472" footer="0.5118110236220472"/>
  <pageSetup horizontalDpi="600" verticalDpi="600" orientation="portrait" paperSize="9" scale="95" r:id="rId1"/>
  <rowBreaks count="1" manualBreakCount="1">
    <brk id="5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49"/>
  <sheetViews>
    <sheetView zoomScale="70" zoomScaleNormal="70" zoomScaleSheetLayoutView="90" zoomScalePageLayoutView="0" workbookViewId="0" topLeftCell="A7">
      <selection activeCell="N19" sqref="N19"/>
    </sheetView>
  </sheetViews>
  <sheetFormatPr defaultColWidth="9.140625" defaultRowHeight="12.75"/>
  <cols>
    <col min="1" max="2" width="4.00390625" style="6" customWidth="1"/>
    <col min="3" max="3" width="15.28125" style="8" customWidth="1"/>
    <col min="4" max="4" width="17.8515625" style="7" customWidth="1"/>
    <col min="5" max="5" width="27.8515625" style="6" customWidth="1"/>
    <col min="6" max="6" width="11.57421875" style="8" customWidth="1"/>
    <col min="7" max="7" width="14.140625" style="6" customWidth="1"/>
    <col min="8" max="8" width="9.28125" style="6" customWidth="1"/>
    <col min="9" max="9" width="15.57421875" style="6" customWidth="1"/>
    <col min="10" max="10" width="10.8515625" style="6" customWidth="1"/>
    <col min="11" max="11" width="8.421875" style="6" customWidth="1"/>
    <col min="12" max="12" width="16.00390625" style="118" customWidth="1"/>
    <col min="13" max="13" width="12.140625" style="33" customWidth="1"/>
    <col min="14" max="17" width="15.28125" style="6" customWidth="1"/>
    <col min="18" max="19" width="10.57421875" style="6" bestFit="1" customWidth="1"/>
    <col min="20" max="20" width="13.421875" style="6" bestFit="1" customWidth="1"/>
    <col min="21" max="16384" width="9.140625" style="6" customWidth="1"/>
  </cols>
  <sheetData>
    <row r="1" spans="2:17" s="2" customFormat="1" ht="14.25">
      <c r="B1" s="1"/>
      <c r="C1" s="4"/>
      <c r="D1" s="3"/>
      <c r="F1" s="4"/>
      <c r="L1" s="118"/>
      <c r="M1" s="33"/>
      <c r="Q1" s="47" t="s">
        <v>20</v>
      </c>
    </row>
    <row r="2" spans="2:17" s="2" customFormat="1" ht="14.25">
      <c r="B2" s="1"/>
      <c r="C2" s="4"/>
      <c r="D2" s="3"/>
      <c r="F2" s="4"/>
      <c r="L2" s="118"/>
      <c r="M2" s="33"/>
      <c r="Q2" s="47" t="s">
        <v>49</v>
      </c>
    </row>
    <row r="3" spans="2:13" s="2" customFormat="1" ht="12.75">
      <c r="B3" s="1"/>
      <c r="C3" s="4"/>
      <c r="D3" s="3"/>
      <c r="F3" s="4"/>
      <c r="L3" s="118"/>
      <c r="M3" s="33"/>
    </row>
    <row r="4" spans="2:17" s="2" customFormat="1" ht="12.75">
      <c r="B4" s="176" t="s">
        <v>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2" customFormat="1" ht="12.75" customHeight="1">
      <c r="B5" s="177" t="s">
        <v>5</v>
      </c>
      <c r="C5" s="177" t="s">
        <v>6</v>
      </c>
      <c r="D5" s="177" t="s">
        <v>21</v>
      </c>
      <c r="E5" s="177" t="s">
        <v>7</v>
      </c>
      <c r="F5" s="177" t="s">
        <v>8</v>
      </c>
      <c r="G5" s="177" t="s">
        <v>24</v>
      </c>
      <c r="H5" s="177" t="s">
        <v>9</v>
      </c>
      <c r="I5" s="177" t="s">
        <v>34</v>
      </c>
      <c r="J5" s="177" t="s">
        <v>22</v>
      </c>
      <c r="K5" s="177" t="s">
        <v>23</v>
      </c>
      <c r="L5" s="173" t="s">
        <v>176</v>
      </c>
      <c r="M5" s="175" t="s">
        <v>215</v>
      </c>
      <c r="N5" s="177" t="s">
        <v>31</v>
      </c>
      <c r="O5" s="177"/>
      <c r="P5" s="177" t="s">
        <v>32</v>
      </c>
      <c r="Q5" s="177"/>
    </row>
    <row r="6" spans="2:18" s="2" customFormat="1" ht="20.25" customHeight="1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3"/>
      <c r="M6" s="175"/>
      <c r="N6" s="177"/>
      <c r="O6" s="177"/>
      <c r="P6" s="177"/>
      <c r="Q6" s="177"/>
      <c r="R6" s="5"/>
    </row>
    <row r="7" spans="2:18" s="2" customFormat="1" ht="25.5" customHeight="1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3"/>
      <c r="M7" s="175"/>
      <c r="N7" s="52" t="s">
        <v>11</v>
      </c>
      <c r="O7" s="52" t="s">
        <v>12</v>
      </c>
      <c r="P7" s="52" t="s">
        <v>11</v>
      </c>
      <c r="Q7" s="52" t="s">
        <v>12</v>
      </c>
      <c r="R7" s="5"/>
    </row>
    <row r="8" spans="2:18" s="2" customFormat="1" ht="18.75" customHeight="1">
      <c r="B8" s="174" t="s">
        <v>54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5"/>
    </row>
    <row r="9" spans="2:253" s="34" customFormat="1" ht="38.25">
      <c r="B9" s="63">
        <v>1</v>
      </c>
      <c r="C9" s="105" t="s">
        <v>113</v>
      </c>
      <c r="D9" s="105" t="s">
        <v>114</v>
      </c>
      <c r="E9" s="105" t="s">
        <v>115</v>
      </c>
      <c r="F9" s="105" t="s">
        <v>116</v>
      </c>
      <c r="G9" s="106" t="s">
        <v>117</v>
      </c>
      <c r="H9" s="46" t="s">
        <v>118</v>
      </c>
      <c r="I9" s="46" t="s">
        <v>160</v>
      </c>
      <c r="J9" s="107" t="s">
        <v>171</v>
      </c>
      <c r="K9" s="106">
        <v>1994</v>
      </c>
      <c r="L9" s="99"/>
      <c r="M9" s="108"/>
      <c r="N9" s="46" t="s">
        <v>178</v>
      </c>
      <c r="O9" s="46" t="s">
        <v>179</v>
      </c>
      <c r="P9" s="46"/>
      <c r="Q9" s="46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pans="2:253" s="34" customFormat="1" ht="38.25">
      <c r="B10" s="63">
        <v>2</v>
      </c>
      <c r="C10" s="109" t="s">
        <v>119</v>
      </c>
      <c r="D10" s="109" t="s">
        <v>120</v>
      </c>
      <c r="E10" s="109" t="s">
        <v>121</v>
      </c>
      <c r="F10" s="109" t="s">
        <v>122</v>
      </c>
      <c r="G10" s="110" t="s">
        <v>123</v>
      </c>
      <c r="H10" s="46" t="s">
        <v>124</v>
      </c>
      <c r="I10" s="46" t="s">
        <v>161</v>
      </c>
      <c r="J10" s="111">
        <v>5</v>
      </c>
      <c r="K10" s="110">
        <v>2002</v>
      </c>
      <c r="L10" s="99"/>
      <c r="M10" s="108" t="s">
        <v>92</v>
      </c>
      <c r="N10" s="46" t="s">
        <v>180</v>
      </c>
      <c r="O10" s="46" t="s">
        <v>181</v>
      </c>
      <c r="P10" s="46"/>
      <c r="Q10" s="4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  <row r="11" spans="2:253" s="34" customFormat="1" ht="38.25">
      <c r="B11" s="63">
        <v>3</v>
      </c>
      <c r="C11" s="109" t="s">
        <v>125</v>
      </c>
      <c r="D11" s="109" t="s">
        <v>126</v>
      </c>
      <c r="E11" s="109" t="s">
        <v>127</v>
      </c>
      <c r="F11" s="109" t="s">
        <v>128</v>
      </c>
      <c r="G11" s="110" t="s">
        <v>117</v>
      </c>
      <c r="H11" s="46" t="s">
        <v>129</v>
      </c>
      <c r="I11" s="46" t="s">
        <v>162</v>
      </c>
      <c r="J11" s="111" t="s">
        <v>172</v>
      </c>
      <c r="K11" s="110">
        <v>1993</v>
      </c>
      <c r="L11" s="99"/>
      <c r="M11" s="108"/>
      <c r="N11" s="46" t="s">
        <v>182</v>
      </c>
      <c r="O11" s="46" t="s">
        <v>183</v>
      </c>
      <c r="P11" s="46"/>
      <c r="Q11" s="4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</row>
    <row r="12" spans="2:253" s="34" customFormat="1" ht="38.25">
      <c r="B12" s="63">
        <v>4</v>
      </c>
      <c r="C12" s="109" t="s">
        <v>130</v>
      </c>
      <c r="D12" s="109">
        <v>200</v>
      </c>
      <c r="E12" s="109">
        <v>35193</v>
      </c>
      <c r="F12" s="109" t="s">
        <v>131</v>
      </c>
      <c r="G12" s="110" t="s">
        <v>132</v>
      </c>
      <c r="H12" s="46">
        <v>6842</v>
      </c>
      <c r="I12" s="46" t="s">
        <v>163</v>
      </c>
      <c r="J12" s="111" t="s">
        <v>173</v>
      </c>
      <c r="K12" s="110">
        <v>1983</v>
      </c>
      <c r="L12" s="99"/>
      <c r="M12" s="108"/>
      <c r="N12" s="46" t="s">
        <v>184</v>
      </c>
      <c r="O12" s="46" t="s">
        <v>185</v>
      </c>
      <c r="P12" s="46"/>
      <c r="Q12" s="46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</row>
    <row r="13" spans="2:253" s="34" customFormat="1" ht="38.25">
      <c r="B13" s="63">
        <v>5</v>
      </c>
      <c r="C13" s="109" t="s">
        <v>133</v>
      </c>
      <c r="D13" s="109" t="s">
        <v>133</v>
      </c>
      <c r="E13" s="109" t="s">
        <v>134</v>
      </c>
      <c r="F13" s="109" t="s">
        <v>135</v>
      </c>
      <c r="G13" s="110" t="s">
        <v>132</v>
      </c>
      <c r="H13" s="46">
        <v>2417</v>
      </c>
      <c r="I13" s="46" t="s">
        <v>164</v>
      </c>
      <c r="J13" s="111">
        <v>9</v>
      </c>
      <c r="K13" s="110">
        <v>1997</v>
      </c>
      <c r="L13" s="99"/>
      <c r="M13" s="108"/>
      <c r="N13" s="46" t="s">
        <v>184</v>
      </c>
      <c r="O13" s="46" t="s">
        <v>185</v>
      </c>
      <c r="P13" s="46"/>
      <c r="Q13" s="46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</row>
    <row r="14" spans="2:253" s="34" customFormat="1" ht="38.25">
      <c r="B14" s="63">
        <v>6</v>
      </c>
      <c r="C14" s="109" t="s">
        <v>136</v>
      </c>
      <c r="D14" s="109">
        <v>5</v>
      </c>
      <c r="E14" s="109">
        <v>12054</v>
      </c>
      <c r="F14" s="109" t="s">
        <v>137</v>
      </c>
      <c r="G14" s="110" t="s">
        <v>132</v>
      </c>
      <c r="H14" s="46">
        <v>6830</v>
      </c>
      <c r="I14" s="46" t="s">
        <v>165</v>
      </c>
      <c r="J14" s="111" t="s">
        <v>174</v>
      </c>
      <c r="K14" s="110">
        <v>1990</v>
      </c>
      <c r="L14" s="99"/>
      <c r="M14" s="108"/>
      <c r="N14" s="46" t="s">
        <v>184</v>
      </c>
      <c r="O14" s="46" t="s">
        <v>185</v>
      </c>
      <c r="P14" s="46"/>
      <c r="Q14" s="46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</row>
    <row r="15" spans="2:253" s="34" customFormat="1" ht="38.25">
      <c r="B15" s="63">
        <v>7</v>
      </c>
      <c r="C15" s="109" t="s">
        <v>138</v>
      </c>
      <c r="D15" s="109" t="s">
        <v>139</v>
      </c>
      <c r="E15" s="109" t="s">
        <v>140</v>
      </c>
      <c r="F15" s="109" t="s">
        <v>141</v>
      </c>
      <c r="G15" s="110" t="s">
        <v>142</v>
      </c>
      <c r="H15" s="46">
        <v>2464</v>
      </c>
      <c r="I15" s="46" t="s">
        <v>166</v>
      </c>
      <c r="J15" s="111">
        <v>7</v>
      </c>
      <c r="K15" s="110">
        <v>2008</v>
      </c>
      <c r="L15" s="117">
        <v>29700</v>
      </c>
      <c r="M15" s="63" t="s">
        <v>92</v>
      </c>
      <c r="N15" s="113" t="s">
        <v>188</v>
      </c>
      <c r="O15" s="113" t="s">
        <v>189</v>
      </c>
      <c r="P15" s="113" t="s">
        <v>188</v>
      </c>
      <c r="Q15" s="113" t="s">
        <v>189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</row>
    <row r="16" spans="2:17" ht="38.25">
      <c r="B16" s="63">
        <v>8</v>
      </c>
      <c r="C16" s="109" t="s">
        <v>136</v>
      </c>
      <c r="D16" s="109">
        <v>10</v>
      </c>
      <c r="E16" s="109" t="s">
        <v>196</v>
      </c>
      <c r="F16" s="109" t="s">
        <v>143</v>
      </c>
      <c r="G16" s="110" t="s">
        <v>132</v>
      </c>
      <c r="H16" s="46">
        <v>11100</v>
      </c>
      <c r="I16" s="46" t="s">
        <v>167</v>
      </c>
      <c r="J16" s="111">
        <v>6</v>
      </c>
      <c r="K16" s="110">
        <v>1994</v>
      </c>
      <c r="L16" s="87"/>
      <c r="M16" s="104"/>
      <c r="N16" s="129" t="s">
        <v>190</v>
      </c>
      <c r="O16" s="129" t="s">
        <v>191</v>
      </c>
      <c r="P16" s="112"/>
      <c r="Q16" s="112"/>
    </row>
    <row r="17" spans="2:17" ht="38.25">
      <c r="B17" s="63">
        <v>9</v>
      </c>
      <c r="C17" s="109" t="s">
        <v>144</v>
      </c>
      <c r="D17" s="109">
        <v>3584</v>
      </c>
      <c r="E17" s="109" t="s">
        <v>145</v>
      </c>
      <c r="F17" s="109" t="s">
        <v>146</v>
      </c>
      <c r="G17" s="110" t="s">
        <v>132</v>
      </c>
      <c r="H17" s="46">
        <v>2417</v>
      </c>
      <c r="I17" s="46" t="s">
        <v>168</v>
      </c>
      <c r="J17" s="111">
        <v>9</v>
      </c>
      <c r="K17" s="110">
        <v>1999</v>
      </c>
      <c r="L17" s="87"/>
      <c r="M17" s="104"/>
      <c r="N17" s="129" t="s">
        <v>192</v>
      </c>
      <c r="O17" s="129" t="s">
        <v>193</v>
      </c>
      <c r="P17" s="112"/>
      <c r="Q17" s="112"/>
    </row>
    <row r="18" spans="2:17" ht="38.25">
      <c r="B18" s="63">
        <v>10</v>
      </c>
      <c r="C18" s="109" t="s">
        <v>144</v>
      </c>
      <c r="D18" s="109" t="s">
        <v>147</v>
      </c>
      <c r="E18" s="109" t="s">
        <v>148</v>
      </c>
      <c r="F18" s="109" t="s">
        <v>149</v>
      </c>
      <c r="G18" s="110" t="s">
        <v>132</v>
      </c>
      <c r="H18" s="46">
        <v>2417</v>
      </c>
      <c r="I18" s="46" t="s">
        <v>169</v>
      </c>
      <c r="J18" s="111" t="s">
        <v>172</v>
      </c>
      <c r="K18" s="110">
        <v>2002</v>
      </c>
      <c r="L18" s="87"/>
      <c r="M18" s="104"/>
      <c r="N18" s="129" t="s">
        <v>194</v>
      </c>
      <c r="O18" s="129" t="s">
        <v>195</v>
      </c>
      <c r="P18" s="112"/>
      <c r="Q18" s="112"/>
    </row>
    <row r="19" spans="2:20" ht="38.25">
      <c r="B19" s="63">
        <v>11</v>
      </c>
      <c r="C19" s="109" t="s">
        <v>150</v>
      </c>
      <c r="D19" s="109" t="s">
        <v>151</v>
      </c>
      <c r="E19" s="109" t="s">
        <v>152</v>
      </c>
      <c r="F19" s="109" t="s">
        <v>153</v>
      </c>
      <c r="G19" s="110" t="s">
        <v>154</v>
      </c>
      <c r="H19" s="46"/>
      <c r="I19" s="46" t="s">
        <v>170</v>
      </c>
      <c r="J19" s="111">
        <v>5000</v>
      </c>
      <c r="K19" s="110">
        <v>2014</v>
      </c>
      <c r="L19" s="87">
        <v>30300</v>
      </c>
      <c r="M19" s="104"/>
      <c r="N19" s="129" t="s">
        <v>186</v>
      </c>
      <c r="O19" s="129" t="s">
        <v>187</v>
      </c>
      <c r="P19" s="129" t="s">
        <v>186</v>
      </c>
      <c r="Q19" s="129" t="s">
        <v>187</v>
      </c>
      <c r="T19" s="122"/>
    </row>
    <row r="20" spans="2:20" ht="38.25">
      <c r="B20" s="63">
        <v>12</v>
      </c>
      <c r="C20" s="109" t="s">
        <v>155</v>
      </c>
      <c r="D20" s="109" t="s">
        <v>156</v>
      </c>
      <c r="E20" s="109" t="s">
        <v>157</v>
      </c>
      <c r="F20" s="109" t="s">
        <v>158</v>
      </c>
      <c r="G20" s="110" t="s">
        <v>159</v>
      </c>
      <c r="H20" s="46">
        <v>4500</v>
      </c>
      <c r="I20" s="46" t="s">
        <v>170</v>
      </c>
      <c r="J20" s="111" t="s">
        <v>175</v>
      </c>
      <c r="K20" s="110">
        <v>2014</v>
      </c>
      <c r="L20" s="87">
        <v>211500</v>
      </c>
      <c r="M20" s="104"/>
      <c r="N20" s="129" t="s">
        <v>186</v>
      </c>
      <c r="O20" s="129" t="s">
        <v>187</v>
      </c>
      <c r="P20" s="129" t="s">
        <v>186</v>
      </c>
      <c r="Q20" s="129" t="s">
        <v>187</v>
      </c>
      <c r="T20" s="122"/>
    </row>
    <row r="22" ht="12.75" customHeight="1"/>
    <row r="25" ht="12.75">
      <c r="A25" s="133"/>
    </row>
    <row r="32" ht="12.75">
      <c r="A32" s="130"/>
    </row>
    <row r="45" ht="12.75">
      <c r="A45" s="172"/>
    </row>
    <row r="46" ht="12.75">
      <c r="A46" s="172"/>
    </row>
    <row r="47" ht="12.75">
      <c r="A47" s="172"/>
    </row>
    <row r="48" ht="12.75">
      <c r="A48" s="172"/>
    </row>
    <row r="49" ht="12.75">
      <c r="A49" s="172"/>
    </row>
  </sheetData>
  <sheetProtection/>
  <mergeCells count="17">
    <mergeCell ref="G5:G7"/>
    <mergeCell ref="A45:A49"/>
    <mergeCell ref="L5:L7"/>
    <mergeCell ref="B8:Q8"/>
    <mergeCell ref="M5:M7"/>
    <mergeCell ref="B4:Q4"/>
    <mergeCell ref="J5:J7"/>
    <mergeCell ref="K5:K7"/>
    <mergeCell ref="N5:O6"/>
    <mergeCell ref="P5:Q6"/>
    <mergeCell ref="C5:C7"/>
    <mergeCell ref="I5:I7"/>
    <mergeCell ref="H5:H7"/>
    <mergeCell ref="B5:B7"/>
    <mergeCell ref="E5:E7"/>
    <mergeCell ref="D5:D7"/>
    <mergeCell ref="F5:F7"/>
  </mergeCells>
  <printOptions/>
  <pageMargins left="0.9" right="0.31496062992125984" top="0.9448818897637796" bottom="0.5511811023622047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selection activeCell="E50" sqref="E50"/>
    </sheetView>
  </sheetViews>
  <sheetFormatPr defaultColWidth="9.140625" defaultRowHeight="12.75"/>
  <cols>
    <col min="1" max="2" width="14.28125" style="9" customWidth="1"/>
    <col min="3" max="3" width="16.00390625" style="10" customWidth="1"/>
    <col min="4" max="4" width="38.7109375" style="15" customWidth="1"/>
    <col min="5" max="5" width="7.8515625" style="15" customWidth="1"/>
    <col min="6" max="16384" width="9.140625" style="9" customWidth="1"/>
  </cols>
  <sheetData>
    <row r="1" spans="4:5" ht="12.75">
      <c r="D1" s="48" t="s">
        <v>26</v>
      </c>
      <c r="E1" s="11"/>
    </row>
    <row r="2" spans="4:5" ht="12.75">
      <c r="D2" s="48" t="s">
        <v>50</v>
      </c>
      <c r="E2" s="11"/>
    </row>
    <row r="3" spans="1:9" ht="12.75">
      <c r="A3" s="12"/>
      <c r="B3" s="12"/>
      <c r="C3" s="13"/>
      <c r="D3" s="14"/>
      <c r="E3" s="14"/>
      <c r="F3" s="12"/>
      <c r="G3" s="12"/>
      <c r="H3" s="12"/>
      <c r="I3" s="12"/>
    </row>
    <row r="4" spans="1:9" ht="21.75" customHeight="1">
      <c r="A4" s="179" t="s">
        <v>30</v>
      </c>
      <c r="B4" s="180"/>
      <c r="C4" s="180"/>
      <c r="D4" s="181"/>
      <c r="E4" s="21"/>
      <c r="F4" s="12"/>
      <c r="G4" s="12"/>
      <c r="H4" s="12"/>
      <c r="I4" s="12"/>
    </row>
    <row r="5" spans="1:9" ht="38.25">
      <c r="A5" s="25" t="s">
        <v>10</v>
      </c>
      <c r="B5" s="25" t="s">
        <v>15</v>
      </c>
      <c r="C5" s="24" t="s">
        <v>16</v>
      </c>
      <c r="D5" s="25" t="s">
        <v>25</v>
      </c>
      <c r="E5" s="22"/>
      <c r="F5" s="12"/>
      <c r="G5" s="12"/>
      <c r="H5" s="12"/>
      <c r="I5" s="12"/>
    </row>
    <row r="6" spans="1:9" ht="60.75" customHeight="1">
      <c r="A6" s="77">
        <v>2015</v>
      </c>
      <c r="B6" s="32" t="s">
        <v>177</v>
      </c>
      <c r="C6" s="32" t="s">
        <v>177</v>
      </c>
      <c r="D6" s="32" t="s">
        <v>177</v>
      </c>
      <c r="E6" s="22"/>
      <c r="F6" s="12"/>
      <c r="G6" s="12"/>
      <c r="H6" s="12"/>
      <c r="I6" s="12"/>
    </row>
    <row r="7" spans="1:9" ht="60.75" customHeight="1">
      <c r="A7" s="77">
        <v>2014</v>
      </c>
      <c r="B7" s="32">
        <v>1</v>
      </c>
      <c r="C7" s="95">
        <v>693.35</v>
      </c>
      <c r="D7" s="32" t="s">
        <v>197</v>
      </c>
      <c r="E7" s="22"/>
      <c r="F7" s="12"/>
      <c r="G7" s="12"/>
      <c r="H7" s="12"/>
      <c r="I7" s="12"/>
    </row>
    <row r="8" spans="1:9" ht="60.75" customHeight="1">
      <c r="A8" s="77">
        <v>2013</v>
      </c>
      <c r="B8" s="32" t="s">
        <v>177</v>
      </c>
      <c r="C8" s="32" t="s">
        <v>177</v>
      </c>
      <c r="D8" s="32" t="s">
        <v>177</v>
      </c>
      <c r="E8" s="22"/>
      <c r="F8" s="12"/>
      <c r="G8" s="12"/>
      <c r="H8" s="12"/>
      <c r="I8" s="12"/>
    </row>
    <row r="9" spans="1:9" ht="12.75" customHeight="1">
      <c r="A9" s="19"/>
      <c r="B9" s="18"/>
      <c r="C9" s="96"/>
      <c r="D9" s="20"/>
      <c r="E9" s="20"/>
      <c r="F9" s="12"/>
      <c r="G9" s="12"/>
      <c r="H9" s="12"/>
      <c r="I9" s="12"/>
    </row>
    <row r="10" spans="1:9" ht="12.75" customHeight="1">
      <c r="A10" s="19"/>
      <c r="B10" s="18"/>
      <c r="C10" s="96"/>
      <c r="D10" s="20"/>
      <c r="E10" s="9"/>
      <c r="F10" s="12"/>
      <c r="G10" s="12"/>
      <c r="H10" s="12"/>
      <c r="I10" s="12"/>
    </row>
    <row r="11" spans="1:9" ht="12.75" customHeight="1">
      <c r="A11" s="19"/>
      <c r="B11" s="18"/>
      <c r="C11" s="96"/>
      <c r="D11" s="20"/>
      <c r="E11" s="9"/>
      <c r="F11" s="12"/>
      <c r="G11" s="12"/>
      <c r="H11" s="12"/>
      <c r="I11" s="12"/>
    </row>
    <row r="12" spans="1:9" ht="12.75" customHeight="1">
      <c r="A12" s="19"/>
      <c r="B12" s="18"/>
      <c r="C12" s="96"/>
      <c r="D12" s="20"/>
      <c r="E12" s="9"/>
      <c r="F12" s="12"/>
      <c r="G12" s="12"/>
      <c r="H12" s="12"/>
      <c r="I12" s="12"/>
    </row>
    <row r="13" spans="1:9" ht="12.75" customHeight="1">
      <c r="A13" s="19"/>
      <c r="B13" s="18"/>
      <c r="C13" s="96"/>
      <c r="D13" s="20"/>
      <c r="E13" s="20"/>
      <c r="F13" s="12"/>
      <c r="G13" s="12"/>
      <c r="H13" s="12"/>
      <c r="I13" s="12"/>
    </row>
    <row r="14" spans="1:9" ht="12.75" customHeight="1">
      <c r="A14" s="19"/>
      <c r="B14" s="18"/>
      <c r="C14" s="96"/>
      <c r="D14" s="20"/>
      <c r="E14" s="20"/>
      <c r="F14" s="12"/>
      <c r="G14" s="12"/>
      <c r="H14" s="12"/>
      <c r="I14" s="12"/>
    </row>
    <row r="15" spans="1:9" ht="12.75" customHeight="1">
      <c r="A15" s="19"/>
      <c r="B15" s="18"/>
      <c r="C15" s="96"/>
      <c r="D15" s="20"/>
      <c r="E15" s="20"/>
      <c r="F15" s="12"/>
      <c r="G15" s="12"/>
      <c r="H15" s="12"/>
      <c r="I15" s="12"/>
    </row>
    <row r="16" spans="1:9" ht="12.75" customHeight="1">
      <c r="A16" s="19"/>
      <c r="B16" s="18"/>
      <c r="C16" s="96"/>
      <c r="D16" s="20"/>
      <c r="E16" s="20"/>
      <c r="F16" s="12"/>
      <c r="G16" s="12"/>
      <c r="H16" s="12"/>
      <c r="I16" s="12"/>
    </row>
    <row r="17" spans="1:9" ht="12.75" customHeight="1">
      <c r="A17" s="19"/>
      <c r="B17" s="18"/>
      <c r="C17" s="96"/>
      <c r="D17" s="20"/>
      <c r="E17" s="20"/>
      <c r="F17" s="12"/>
      <c r="G17" s="12"/>
      <c r="H17" s="12"/>
      <c r="I17" s="12"/>
    </row>
    <row r="18" spans="1:9" ht="12.75" customHeight="1">
      <c r="A18" s="19"/>
      <c r="B18" s="18"/>
      <c r="C18" s="96"/>
      <c r="D18" s="20"/>
      <c r="E18" s="20"/>
      <c r="F18" s="12"/>
      <c r="G18" s="12"/>
      <c r="H18" s="12"/>
      <c r="I18" s="12"/>
    </row>
    <row r="19" spans="1:9" ht="12.75" customHeight="1">
      <c r="A19" s="19"/>
      <c r="B19" s="18"/>
      <c r="C19" s="96"/>
      <c r="D19" s="20"/>
      <c r="E19" s="20"/>
      <c r="F19" s="12"/>
      <c r="G19" s="12"/>
      <c r="H19" s="12"/>
      <c r="I19" s="12"/>
    </row>
    <row r="20" spans="1:9" ht="12.75" customHeight="1">
      <c r="A20" s="19"/>
      <c r="B20" s="18"/>
      <c r="C20" s="96"/>
      <c r="D20" s="20"/>
      <c r="E20" s="20"/>
      <c r="F20" s="12"/>
      <c r="G20" s="12"/>
      <c r="H20" s="12"/>
      <c r="I20" s="12"/>
    </row>
    <row r="21" spans="1:9" ht="12.75" customHeight="1">
      <c r="A21" s="19"/>
      <c r="B21" s="18"/>
      <c r="C21" s="96"/>
      <c r="D21" s="20"/>
      <c r="E21" s="20"/>
      <c r="F21" s="12"/>
      <c r="G21" s="12"/>
      <c r="H21" s="12"/>
      <c r="I21" s="12"/>
    </row>
    <row r="22" spans="1:9" ht="12.75" customHeight="1">
      <c r="A22" s="19"/>
      <c r="B22" s="18"/>
      <c r="C22" s="96"/>
      <c r="D22" s="20"/>
      <c r="E22" s="20"/>
      <c r="F22" s="12"/>
      <c r="G22" s="12"/>
      <c r="H22" s="12"/>
      <c r="I22" s="12"/>
    </row>
    <row r="23" spans="1:9" ht="12.75" customHeight="1">
      <c r="A23" s="19"/>
      <c r="B23" s="18"/>
      <c r="C23" s="96"/>
      <c r="D23" s="20"/>
      <c r="E23" s="20"/>
      <c r="F23" s="12"/>
      <c r="G23" s="12"/>
      <c r="H23" s="12"/>
      <c r="I23" s="12"/>
    </row>
    <row r="24" spans="1:9" ht="12.75" customHeight="1">
      <c r="A24" s="19"/>
      <c r="B24" s="18"/>
      <c r="C24" s="96"/>
      <c r="D24" s="20"/>
      <c r="E24" s="20"/>
      <c r="F24" s="12"/>
      <c r="G24" s="12"/>
      <c r="H24" s="12"/>
      <c r="I24" s="12"/>
    </row>
    <row r="25" spans="1:9" ht="12.75" customHeight="1">
      <c r="A25" s="19"/>
      <c r="B25" s="18"/>
      <c r="C25" s="96"/>
      <c r="D25" s="20"/>
      <c r="E25" s="20"/>
      <c r="F25" s="12"/>
      <c r="G25" s="12"/>
      <c r="H25" s="12"/>
      <c r="I25" s="12"/>
    </row>
    <row r="26" spans="1:9" ht="12.75" customHeight="1">
      <c r="A26" s="19"/>
      <c r="B26" s="18"/>
      <c r="C26" s="96"/>
      <c r="D26" s="20"/>
      <c r="E26" s="20"/>
      <c r="F26" s="12"/>
      <c r="G26" s="12"/>
      <c r="H26" s="12"/>
      <c r="I26" s="12"/>
    </row>
    <row r="27" spans="1:9" ht="12.75" customHeight="1">
      <c r="A27" s="19"/>
      <c r="B27" s="18"/>
      <c r="C27" s="96"/>
      <c r="D27" s="20"/>
      <c r="E27" s="20"/>
      <c r="F27" s="12"/>
      <c r="G27" s="12"/>
      <c r="H27" s="12"/>
      <c r="I27" s="12"/>
    </row>
    <row r="28" spans="1:9" ht="12.75" customHeight="1">
      <c r="A28" s="19"/>
      <c r="B28" s="18"/>
      <c r="C28" s="96"/>
      <c r="D28" s="20"/>
      <c r="E28" s="20"/>
      <c r="F28" s="12"/>
      <c r="G28" s="12"/>
      <c r="H28" s="12"/>
      <c r="I28" s="12"/>
    </row>
    <row r="29" spans="1:9" ht="12.75" customHeight="1">
      <c r="A29" s="19"/>
      <c r="B29" s="18"/>
      <c r="C29" s="96"/>
      <c r="D29" s="20"/>
      <c r="E29" s="20"/>
      <c r="F29" s="12"/>
      <c r="G29" s="12"/>
      <c r="H29" s="12"/>
      <c r="I29" s="12"/>
    </row>
    <row r="30" spans="1:9" ht="12.75" customHeight="1">
      <c r="A30" s="19"/>
      <c r="B30" s="18"/>
      <c r="C30" s="96"/>
      <c r="D30" s="20"/>
      <c r="E30" s="20"/>
      <c r="F30" s="12"/>
      <c r="G30" s="12"/>
      <c r="H30" s="12"/>
      <c r="I30" s="12"/>
    </row>
    <row r="31" spans="1:9" ht="12.75" customHeight="1">
      <c r="A31" s="19"/>
      <c r="B31" s="18"/>
      <c r="C31" s="96"/>
      <c r="D31" s="178"/>
      <c r="E31" s="178"/>
      <c r="F31" s="12"/>
      <c r="G31" s="12"/>
      <c r="H31" s="12"/>
      <c r="I31" s="12"/>
    </row>
    <row r="32" spans="1:9" ht="12.75" customHeight="1">
      <c r="A32" s="19"/>
      <c r="B32" s="18"/>
      <c r="C32" s="96"/>
      <c r="D32" s="178"/>
      <c r="E32" s="178"/>
      <c r="F32" s="12"/>
      <c r="G32" s="12"/>
      <c r="H32" s="12"/>
      <c r="I32" s="12"/>
    </row>
    <row r="33" spans="1:9" ht="12.75" customHeight="1">
      <c r="A33" s="19"/>
      <c r="B33" s="18"/>
      <c r="C33" s="96"/>
      <c r="D33" s="178"/>
      <c r="E33" s="178"/>
      <c r="F33" s="12"/>
      <c r="G33" s="12"/>
      <c r="H33" s="12"/>
      <c r="I33" s="12"/>
    </row>
    <row r="34" spans="1:9" ht="12.75" customHeight="1">
      <c r="A34" s="19"/>
      <c r="B34" s="18"/>
      <c r="C34" s="96"/>
      <c r="D34" s="20"/>
      <c r="E34" s="20"/>
      <c r="F34" s="12"/>
      <c r="G34" s="12"/>
      <c r="H34" s="12"/>
      <c r="I34" s="12"/>
    </row>
    <row r="35" spans="1:9" ht="12.75" customHeight="1">
      <c r="A35" s="19"/>
      <c r="B35" s="18"/>
      <c r="C35" s="96"/>
      <c r="D35" s="20"/>
      <c r="E35" s="20"/>
      <c r="F35" s="12"/>
      <c r="G35" s="12"/>
      <c r="H35" s="12"/>
      <c r="I35" s="12"/>
    </row>
    <row r="50" ht="12.75">
      <c r="E50" s="36"/>
    </row>
  </sheetData>
  <sheetProtection/>
  <mergeCells count="3">
    <mergeCell ref="E31:E33"/>
    <mergeCell ref="A4:D4"/>
    <mergeCell ref="D31:D33"/>
  </mergeCells>
  <printOptions horizontalCentered="1"/>
  <pageMargins left="0.7874015748031497" right="0.3937007874015748" top="0.31496062992125984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10" zoomScalePageLayoutView="0" workbookViewId="0" topLeftCell="A1">
      <selection activeCell="B32" sqref="B32"/>
    </sheetView>
  </sheetViews>
  <sheetFormatPr defaultColWidth="9.140625" defaultRowHeight="12.75"/>
  <cols>
    <col min="1" max="1" width="3.8515625" style="0" bestFit="1" customWidth="1"/>
    <col min="2" max="2" width="9.140625" style="0" customWidth="1"/>
    <col min="3" max="3" width="33.7109375" style="0" customWidth="1"/>
    <col min="4" max="4" width="21.421875" style="97" customWidth="1"/>
    <col min="5" max="5" width="21.421875" style="100" customWidth="1"/>
  </cols>
  <sheetData>
    <row r="1" ht="12.75">
      <c r="E1" s="137" t="s">
        <v>44</v>
      </c>
    </row>
    <row r="2" ht="12.75">
      <c r="E2" s="37" t="s">
        <v>51</v>
      </c>
    </row>
    <row r="4" spans="2:5" ht="41.25" customHeight="1">
      <c r="B4" s="28" t="s">
        <v>5</v>
      </c>
      <c r="C4" s="29" t="s">
        <v>35</v>
      </c>
      <c r="D4" s="98" t="s">
        <v>36</v>
      </c>
      <c r="E4" s="101" t="s">
        <v>37</v>
      </c>
    </row>
    <row r="5" spans="2:5" ht="42.75" customHeight="1">
      <c r="B5" s="119">
        <v>1</v>
      </c>
      <c r="C5" s="89" t="s">
        <v>53</v>
      </c>
      <c r="D5" s="120">
        <f>777936.46+39681.79+26267.92</f>
        <v>843886.17</v>
      </c>
      <c r="E5" s="121"/>
    </row>
    <row r="6" spans="2:5" ht="42.75" customHeight="1">
      <c r="B6" s="119">
        <v>2</v>
      </c>
      <c r="C6" s="88" t="s">
        <v>85</v>
      </c>
      <c r="D6" s="87">
        <f>29421.05+1900</f>
        <v>31321.05</v>
      </c>
      <c r="E6" s="102"/>
    </row>
    <row r="7" spans="2:5" ht="42.75" customHeight="1">
      <c r="B7" s="119">
        <v>3</v>
      </c>
      <c r="C7" s="88" t="s">
        <v>86</v>
      </c>
      <c r="D7" s="99">
        <v>17862.2</v>
      </c>
      <c r="E7" s="124">
        <v>106676.71</v>
      </c>
    </row>
    <row r="8" spans="2:5" ht="42.75" customHeight="1">
      <c r="B8" s="119">
        <v>4</v>
      </c>
      <c r="C8" s="88" t="s">
        <v>87</v>
      </c>
      <c r="D8" s="87">
        <v>243992.56</v>
      </c>
      <c r="E8" s="87"/>
    </row>
    <row r="9" spans="2:5" ht="29.25" customHeight="1">
      <c r="B9" s="30"/>
      <c r="C9" s="103" t="s">
        <v>17</v>
      </c>
      <c r="D9" s="101">
        <f>SUM(D5:D8)</f>
        <v>1137061.98</v>
      </c>
      <c r="E9" s="101">
        <f>SUM(E5:E8)</f>
        <v>106676.71</v>
      </c>
    </row>
    <row r="30" ht="44.25" customHeight="1">
      <c r="A30" s="182"/>
    </row>
    <row r="31" ht="12.75">
      <c r="A31" s="182"/>
    </row>
    <row r="32" ht="12.75">
      <c r="A32" s="182"/>
    </row>
    <row r="33" ht="12.75">
      <c r="A33" s="182"/>
    </row>
  </sheetData>
  <sheetProtection/>
  <mergeCells count="1">
    <mergeCell ref="A30:A33"/>
  </mergeCells>
  <printOptions/>
  <pageMargins left="2.23" right="0.31496062992125984" top="0.9448818897637796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Robert Słowikowski</cp:lastModifiedBy>
  <cp:lastPrinted>2016-03-24T08:56:59Z</cp:lastPrinted>
  <dcterms:created xsi:type="dcterms:W3CDTF">2003-03-13T10:23:20Z</dcterms:created>
  <dcterms:modified xsi:type="dcterms:W3CDTF">2016-03-24T12:54:13Z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